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Текущие\Бюджет\Паспорти бюджетних програм\бюджет 237\"/>
    </mc:Choice>
  </mc:AlternateContent>
  <bookViews>
    <workbookView xWindow="480" yWindow="135" windowWidth="19440" windowHeight="11760"/>
  </bookViews>
  <sheets>
    <sheet name="КПК0213121" sheetId="2" r:id="rId1"/>
  </sheets>
  <definedNames>
    <definedName name="_xlnm.Print_Area" localSheetId="0">КПК0213121!$A$1:$BM$108</definedName>
  </definedNames>
  <calcPr calcId="152511"/>
</workbook>
</file>

<file path=xl/calcChain.xml><?xml version="1.0" encoding="utf-8"?>
<calcChain xmlns="http://schemas.openxmlformats.org/spreadsheetml/2006/main">
  <c r="D60" i="2" l="1"/>
  <c r="AS21" i="2"/>
  <c r="AC55" i="2" s="1"/>
  <c r="AC61" i="2" s="1"/>
  <c r="AO77" i="2" l="1"/>
  <c r="BE77" i="2" s="1"/>
  <c r="BE83" i="2"/>
  <c r="BE81" i="2"/>
  <c r="BE79" i="2"/>
  <c r="D59" i="2"/>
  <c r="D58" i="2"/>
  <c r="D57" i="2"/>
  <c r="D56" i="2"/>
  <c r="D55" i="2"/>
  <c r="AS54" i="2"/>
  <c r="D54" i="2"/>
  <c r="AS58" i="2"/>
  <c r="AS57" i="2"/>
  <c r="AS56" i="2"/>
  <c r="AB70" i="2"/>
  <c r="AS59" i="2"/>
  <c r="AS60" i="2"/>
  <c r="AK61" i="2"/>
  <c r="AJ68" i="2"/>
  <c r="AB68" i="2"/>
  <c r="BE93" i="2"/>
  <c r="U21" i="2"/>
  <c r="BE97" i="2"/>
  <c r="BE96" i="2"/>
  <c r="BE94" i="2"/>
  <c r="BE92" i="2"/>
  <c r="BE90" i="2"/>
  <c r="BE89" i="2"/>
  <c r="BE88" i="2"/>
  <c r="AR68" i="2" l="1"/>
  <c r="AJ70" i="2"/>
  <c r="AR70" i="2" s="1"/>
  <c r="BE86" i="2" s="1"/>
  <c r="AS55" i="2"/>
  <c r="AS61" i="2"/>
</calcChain>
</file>

<file path=xl/sharedStrings.xml><?xml version="1.0" encoding="utf-8"?>
<sst xmlns="http://schemas.openxmlformats.org/spreadsheetml/2006/main" count="155" uniqueCount="117">
  <si>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</si>
  <si>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</si>
  <si>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</si>
  <si>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</si>
  <si>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</si>
  <si>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</si>
  <si>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</si>
  <si>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</si>
  <si>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name</t>
  </si>
  <si>
    <t>pz2</t>
  </si>
  <si>
    <t>formula=RC[-16]+RC[-8]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</si>
  <si>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</si>
  <si>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</si>
  <si>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</si>
  <si>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</si>
  <si>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</si>
  <si>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</si>
  <si>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</si>
  <si>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</si>
  <si>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</si>
  <si>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</si>
  <si>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</si>
  <si>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</si>
  <si>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</si>
  <si>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</si>
  <si>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</si>
  <si>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</si>
  <si>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</si>
  <si>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</si>
  <si>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</si>
  <si>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</si>
  <si>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</si>
  <si>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</si>
  <si>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</si>
  <si>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</si>
  <si>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</si>
  <si>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</si>
  <si>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</si>
  <si>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</si>
  <si>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</si>
  <si>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</si>
  <si>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</si>
  <si>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</si>
  <si>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</si>
  <si>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</si>
  <si>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</si>
  <si>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</si>
  <si>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</si>
  <si>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</si>
  <si>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</si>
  <si>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</si>
  <si>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</si>
  <si>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</si>
  <si>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</si>
  <si>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</si>
  <si>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</si>
  <si>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</si>
  <si>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</si>
  <si>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</si>
  <si>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</si>
  <si>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</si>
  <si>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</si>
  <si>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</si>
  <si>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</si>
  <si>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од.</t>
  </si>
  <si>
    <t>осіб</t>
  </si>
  <si>
    <t>Продукту</t>
  </si>
  <si>
    <t>звіт про діяльність центру</t>
  </si>
  <si>
    <t>Ефективності</t>
  </si>
  <si>
    <t>Якості</t>
  </si>
  <si>
    <t>гривень</t>
  </si>
  <si>
    <t>бюджетної програми місцевого бюджету на 2021  рік</t>
  </si>
  <si>
    <t>0100000</t>
  </si>
  <si>
    <t>0110000</t>
  </si>
  <si>
    <t>Бериславська міська рада</t>
  </si>
  <si>
    <t>Фінансове управління Бериславської міської ради</t>
  </si>
  <si>
    <t>Начальник фінансового управління</t>
  </si>
  <si>
    <t>Бериславської міської ради</t>
  </si>
  <si>
    <t>04059906</t>
  </si>
  <si>
    <t>Програма інформатизації на 2020-2021 роки</t>
  </si>
  <si>
    <t>кількість прийнятих нормативно-правових актів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</si>
  <si>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</si>
  <si>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</si>
  <si>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шатаної одиниці</t>
  </si>
  <si>
    <t>тис. грн</t>
  </si>
  <si>
    <t>кошторис</t>
  </si>
  <si>
    <t>грн.</t>
  </si>
  <si>
    <t>%</t>
  </si>
  <si>
    <t>0116030</t>
  </si>
  <si>
    <t>0630</t>
  </si>
  <si>
    <t>Організація благоустрою населених пунктів</t>
  </si>
  <si>
    <t>Обсяг видатків</t>
  </si>
  <si>
    <t>акт обслуговуючого підприємства</t>
  </si>
  <si>
    <t>середня вартість утримання га</t>
  </si>
  <si>
    <t>питома вага кількості об’єктів, що планується охопити</t>
  </si>
  <si>
    <t>км2</t>
  </si>
  <si>
    <t>Створення сприятливих умов для життєдіяльності людей, поліпшення інженерно-технічного і санітарногостану території та покращення естетичного вигляду для створення комфортних умов праці, побуту відпочинку мешканців міста.</t>
  </si>
  <si>
    <t xml:space="preserve"> Розвиток інфраструктури старостинських округів</t>
  </si>
  <si>
    <t>Збереження та утримання на належному рівні паркової зони, міський фонтан міста</t>
  </si>
  <si>
    <t>Оплата праці (старостинські округи)</t>
  </si>
  <si>
    <t>Придбання господарських товарів та будматеріалів для виконання робіт по благоустрою (покос трави прилелої території, автобусних зупинок, кладовища)</t>
  </si>
  <si>
    <t>Забезпечення утримання в належному стані  селищних доріг (узбіччя доріг)</t>
  </si>
  <si>
    <r>
      <t xml:space="preserve">Утримання в належному стані території міста (вивіз сміття з громадських місць </t>
    </r>
    <r>
      <rPr>
        <i/>
        <sz val="10"/>
        <rFont val="Times New Roman"/>
        <family val="1"/>
        <charset val="204"/>
      </rPr>
      <t>(кладовища, парки)</t>
    </r>
    <r>
      <rPr>
        <sz val="10"/>
        <rFont val="Times New Roman"/>
        <family val="1"/>
        <charset val="204"/>
      </rPr>
      <t>)</t>
    </r>
  </si>
  <si>
    <t>Розвиток інфраструктури старостинських округів</t>
  </si>
  <si>
    <t>Забезпечення функціонування мереж вуличного освітлення міста (оплата електроенергії)</t>
  </si>
  <si>
    <t>Збереження та утримання на належному рівні паркової зони, вивіз сіміття з громадських місць, послуги з прибирання та підмітання вулиць</t>
  </si>
  <si>
    <t>Забезпечення підвищення рівня благоустою міста</t>
  </si>
  <si>
    <t>рахунок енергопосатачальної компанії</t>
  </si>
  <si>
    <t>динаміка споживання електроенергії в порівнянні з попереднім роком</t>
  </si>
  <si>
    <t xml:space="preserve">середня варість 1 кВ електроенегії </t>
  </si>
  <si>
    <t>варість електроенергії для функціонування мережі вуличного освітлення, місяць</t>
  </si>
  <si>
    <t>Програма утримання та розвитку благоустрою населених пунктів міської територіальної громади на 2021-2025 роки</t>
  </si>
  <si>
    <t>Міський голова Бериславської міської ради</t>
  </si>
  <si>
    <t>Олександр ШАПОВАЛОВ</t>
  </si>
  <si>
    <t>Ірина ЛИТВИНОВА</t>
  </si>
  <si>
    <t>Конституція України; Бюджетний Кодекс України; Закон України «Про місцеве самоврядування в Україні»; Наказ Міністерства фінансів України від 29.12.2002 р. №1098 «Про паспорти бюджетних програм», від 26.08.2014 р. №86 «Про деякі питання запровадження програмно-цільового методу складання та виконання місцевих бюджетів», від 20.09.2017 р. №793 «Про затвердження складових програмної класифікації видатків та кредитування місцевого бюджету», від 01.10.2010 р. №1147 «Про затвердження Типового переліку бюджетних програм та результативних показників їх використання для місцевих бюджетів у галузі «Державне управління», від 14.05.2018 № 688 "Про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забезпечення"; Закон України від 15.12.2020 р. №1082-IХ «Про Державний бюджет України на 2021 рік»; Рішення 4 сесії Бериславської міської ради VIII скликання від 24.12.2020 року №73 «Про бюджет Бериславської міської територіальної громади на 2021 рік»,  Рішення 4 сесії Бериславської міської ради VIII скликання №72 від 24.12.2020 року "Про  програму соціально-економічного та культурного розвитку Бериславської міської територіальної громади на 2021 рік", рішення 10 сесії Бериславської міської ради VIII скликання від 28.05.2021 року №237 «Про внесення змін до рішення 4 сесії міської ради VIII скликання від 24 грудня 2020 року №73 «Про бюджет Бериславської міської територіальної громади на 2021 рік»</t>
  </si>
  <si>
    <t>оплачувані громадські роботи з благоустрою, ремонт малих архітектурних форм, опрацьована озеленена площа, територія кладовищ та доріг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</si>
</sst>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</font>
    <font>
      <i/>
      <sz val="10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14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8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3" fillId="0" borderId="5" xfId="0" applyFont="1" applyBorder="1" applyAlignment="1">
      <alignment horizontal="left" vertical="top" wrapText="1"/>
    </xf>
    <xf numFmtId="49" fontId="14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4" xfId="0" applyBorder="1"/>
    <xf numFmtId="0" fontId="0" fillId="0" borderId="2" xfId="0" applyBorder="1"/>
    <xf numFmtId="0" fontId="9" fillId="0" borderId="3" xfId="0" applyNumberFormat="1" applyFont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7"/>
  <sheetViews>
    <sheetView tabSelected="1" topLeftCell="A82" zoomScale="130" zoomScaleNormal="130" zoomScaleSheetLayoutView="100" workbookViewId="0">
      <selection activeCell="D109" sqref="D10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0" t="s">
        <v>34</v>
      </c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</row>
    <row r="2" spans="1:77" ht="15.95" customHeight="1" x14ac:dyDescent="0.2">
      <c r="AO2" s="72" t="s">
        <v>0</v>
      </c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</row>
    <row r="3" spans="1:77" ht="15" customHeight="1" x14ac:dyDescent="0.2">
      <c r="AO3" s="72" t="s">
        <v>1</v>
      </c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</row>
    <row r="4" spans="1:77" ht="20.25" customHeight="1" x14ac:dyDescent="0.2">
      <c r="AO4" s="74" t="s">
        <v>77</v>
      </c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</row>
    <row r="5" spans="1:77" x14ac:dyDescent="0.2">
      <c r="AO5" s="75" t="s">
        <v>19</v>
      </c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</row>
    <row r="6" spans="1:77" ht="7.5" customHeight="1" x14ac:dyDescent="0.2"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</row>
    <row r="7" spans="1:77" ht="15.95" customHeight="1" x14ac:dyDescent="0.2">
      <c r="AO7" s="115" t="s">
        <v>2</v>
      </c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</row>
    <row r="9" spans="1:77" ht="15.75" customHeight="1" x14ac:dyDescent="0.2">
      <c r="A9" s="116" t="s">
        <v>20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</row>
    <row r="10" spans="1:77" ht="15.75" customHeight="1" x14ac:dyDescent="0.2">
      <c r="A10" s="116" t="s">
        <v>71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">
      <c r="A12" s="23" t="s">
        <v>52</v>
      </c>
      <c r="B12" s="78" t="s">
        <v>72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32"/>
      <c r="N12" s="85" t="s">
        <v>74</v>
      </c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33"/>
      <c r="AU12" s="86" t="s">
        <v>78</v>
      </c>
      <c r="AV12" s="86"/>
      <c r="AW12" s="86"/>
      <c r="AX12" s="86"/>
      <c r="AY12" s="86"/>
      <c r="AZ12" s="86"/>
      <c r="BA12" s="86"/>
      <c r="BB12" s="86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77" customFormat="1" ht="24" customHeight="1" x14ac:dyDescent="0.2">
      <c r="A13" s="31"/>
      <c r="B13" s="77" t="s">
        <v>55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31"/>
      <c r="N13" s="84" t="s">
        <v>61</v>
      </c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31"/>
      <c r="AU13" s="77" t="s">
        <v>54</v>
      </c>
      <c r="AV13" s="77"/>
      <c r="AW13" s="77"/>
      <c r="AX13" s="77"/>
      <c r="AY13" s="77"/>
      <c r="AZ13" s="77"/>
      <c r="BA13" s="77"/>
      <c r="BB13" s="77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7" customFormat="1" x14ac:dyDescent="0.2">
      <c r="BE14" s="27"/>
      <c r="BF14" s="27"/>
      <c r="BG14" s="27"/>
      <c r="BH14" s="27"/>
      <c r="BI14" s="27"/>
      <c r="BJ14" s="27"/>
      <c r="BK14" s="27"/>
      <c r="BL14" s="27"/>
    </row>
    <row r="15" spans="1:77" customFormat="1" ht="15" customHeight="1" x14ac:dyDescent="0.2">
      <c r="A15" s="34" t="s">
        <v>6</v>
      </c>
      <c r="B15" s="78" t="s">
        <v>73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32"/>
      <c r="N15" s="85" t="s">
        <v>74</v>
      </c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33"/>
      <c r="AU15" s="86" t="s">
        <v>78</v>
      </c>
      <c r="AV15" s="86"/>
      <c r="AW15" s="86"/>
      <c r="AX15" s="86"/>
      <c r="AY15" s="86"/>
      <c r="AZ15" s="86"/>
      <c r="BA15" s="86"/>
      <c r="BB15" s="86"/>
      <c r="BC15" s="24"/>
      <c r="BD15" s="24"/>
      <c r="BE15" s="24"/>
      <c r="BF15" s="24"/>
      <c r="BG15" s="24"/>
      <c r="BH15" s="24"/>
      <c r="BI15" s="24"/>
      <c r="BJ15" s="24"/>
      <c r="BK15" s="24"/>
      <c r="BL15" s="25"/>
      <c r="BM15" s="28"/>
      <c r="BN15" s="28"/>
      <c r="BO15" s="28"/>
      <c r="BP15" s="24"/>
      <c r="BQ15" s="24"/>
      <c r="BR15" s="24"/>
      <c r="BS15" s="24"/>
      <c r="BT15" s="24"/>
      <c r="BU15" s="24"/>
      <c r="BV15" s="24"/>
      <c r="BW15" s="24"/>
    </row>
    <row r="16" spans="1:77" customFormat="1" ht="24" customHeight="1" x14ac:dyDescent="0.2">
      <c r="A16" s="30"/>
      <c r="B16" s="77" t="s">
        <v>55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31"/>
      <c r="N16" s="84" t="s">
        <v>60</v>
      </c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31"/>
      <c r="AU16" s="77" t="s">
        <v>54</v>
      </c>
      <c r="AV16" s="77"/>
      <c r="AW16" s="77"/>
      <c r="AX16" s="77"/>
      <c r="AY16" s="77"/>
      <c r="AZ16" s="77"/>
      <c r="BA16" s="77"/>
      <c r="BB16" s="77"/>
      <c r="BC16" s="26"/>
      <c r="BD16" s="26"/>
      <c r="BE16" s="26"/>
      <c r="BF16" s="26"/>
      <c r="BG16" s="26"/>
      <c r="BH16" s="26"/>
      <c r="BI16" s="26"/>
      <c r="BJ16" s="26"/>
      <c r="BK16" s="29"/>
      <c r="BL16" s="26"/>
      <c r="BM16" s="28"/>
      <c r="BN16" s="28"/>
      <c r="BO16" s="28"/>
      <c r="BP16" s="26"/>
      <c r="BQ16" s="26"/>
      <c r="BR16" s="26"/>
      <c r="BS16" s="26"/>
      <c r="BT16" s="26"/>
      <c r="BU16" s="26"/>
      <c r="BV16" s="26"/>
      <c r="BW16" s="26"/>
    </row>
    <row r="17" spans="1:79" customFormat="1" x14ac:dyDescent="0.2"/>
    <row r="18" spans="1:79" customFormat="1" ht="23.25" customHeight="1" x14ac:dyDescent="0.2">
      <c r="A18" s="23" t="s">
        <v>53</v>
      </c>
      <c r="B18" s="78" t="s">
        <v>88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N18" s="78">
        <v>6030</v>
      </c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24"/>
      <c r="AA18" s="78" t="s">
        <v>89</v>
      </c>
      <c r="AB18" s="79"/>
      <c r="AC18" s="79"/>
      <c r="AD18" s="79"/>
      <c r="AE18" s="79"/>
      <c r="AF18" s="79"/>
      <c r="AG18" s="79"/>
      <c r="AH18" s="79"/>
      <c r="AI18" s="79"/>
      <c r="AJ18" s="24"/>
      <c r="AK18" s="80" t="s">
        <v>90</v>
      </c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24"/>
      <c r="BE18" s="78">
        <v>21534000000</v>
      </c>
      <c r="BF18" s="79"/>
      <c r="BG18" s="79"/>
      <c r="BH18" s="79"/>
      <c r="BI18" s="79"/>
      <c r="BJ18" s="79"/>
      <c r="BK18" s="79"/>
      <c r="BL18" s="79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</row>
    <row r="19" spans="1:79" customFormat="1" ht="25.5" customHeight="1" x14ac:dyDescent="0.2">
      <c r="B19" s="77" t="s">
        <v>55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N19" s="77" t="s">
        <v>56</v>
      </c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26"/>
      <c r="AA19" s="108" t="s">
        <v>57</v>
      </c>
      <c r="AB19" s="108"/>
      <c r="AC19" s="108"/>
      <c r="AD19" s="108"/>
      <c r="AE19" s="108"/>
      <c r="AF19" s="108"/>
      <c r="AG19" s="108"/>
      <c r="AH19" s="108"/>
      <c r="AI19" s="108"/>
      <c r="AJ19" s="26"/>
      <c r="AK19" s="81" t="s">
        <v>58</v>
      </c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26"/>
      <c r="BE19" s="77" t="s">
        <v>59</v>
      </c>
      <c r="BF19" s="77"/>
      <c r="BG19" s="77"/>
      <c r="BH19" s="77"/>
      <c r="BI19" s="77"/>
      <c r="BJ19" s="77"/>
      <c r="BK19" s="77"/>
      <c r="BL19" s="7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82" t="s">
        <v>49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3">
        <f>AS21+I22</f>
        <v>1761153</v>
      </c>
      <c r="V21" s="83"/>
      <c r="W21" s="83"/>
      <c r="X21" s="83"/>
      <c r="Y21" s="83"/>
      <c r="Z21" s="83"/>
      <c r="AA21" s="83"/>
      <c r="AB21" s="83"/>
      <c r="AC21" s="83"/>
      <c r="AD21" s="83"/>
      <c r="AE21" s="111" t="s">
        <v>50</v>
      </c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83">
        <f>1621044+140109</f>
        <v>1761153</v>
      </c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76" t="s">
        <v>22</v>
      </c>
      <c r="BE21" s="76"/>
      <c r="BF21" s="76"/>
      <c r="BG21" s="76"/>
      <c r="BH21" s="76"/>
      <c r="BI21" s="76"/>
      <c r="BJ21" s="76"/>
      <c r="BK21" s="76"/>
      <c r="BL21" s="76"/>
    </row>
    <row r="22" spans="1:79" ht="24.95" customHeight="1" x14ac:dyDescent="0.2">
      <c r="A22" s="76" t="s">
        <v>21</v>
      </c>
      <c r="B22" s="76"/>
      <c r="C22" s="76"/>
      <c r="D22" s="76"/>
      <c r="E22" s="76"/>
      <c r="F22" s="76"/>
      <c r="G22" s="76"/>
      <c r="H22" s="76"/>
      <c r="I22" s="83">
        <v>0</v>
      </c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76" t="s">
        <v>23</v>
      </c>
      <c r="U22" s="76"/>
      <c r="V22" s="76"/>
      <c r="W22" s="76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1.2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72" t="s">
        <v>36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</row>
    <row r="25" spans="1:79" ht="108" customHeight="1" x14ac:dyDescent="0.2">
      <c r="A25" s="109" t="s">
        <v>115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76" t="s">
        <v>35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</row>
    <row r="28" spans="1:79" ht="20.25" customHeight="1" x14ac:dyDescent="0.2">
      <c r="A28" s="92" t="s">
        <v>27</v>
      </c>
      <c r="B28" s="92"/>
      <c r="C28" s="92"/>
      <c r="D28" s="92"/>
      <c r="E28" s="92"/>
      <c r="F28" s="92"/>
      <c r="G28" s="93" t="s">
        <v>39</v>
      </c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5"/>
    </row>
    <row r="29" spans="1:79" ht="15.75" hidden="1" x14ac:dyDescent="0.2">
      <c r="A29" s="56">
        <v>1</v>
      </c>
      <c r="B29" s="56"/>
      <c r="C29" s="56"/>
      <c r="D29" s="56"/>
      <c r="E29" s="56"/>
      <c r="F29" s="56"/>
      <c r="G29" s="93">
        <v>2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0.5" hidden="1" customHeight="1" x14ac:dyDescent="0.2">
      <c r="A30" s="38" t="s">
        <v>32</v>
      </c>
      <c r="B30" s="38"/>
      <c r="C30" s="38"/>
      <c r="D30" s="38"/>
      <c r="E30" s="38"/>
      <c r="F30" s="38"/>
      <c r="G30" s="67" t="s">
        <v>8</v>
      </c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9"/>
      <c r="CA30" s="1" t="s">
        <v>48</v>
      </c>
    </row>
    <row r="31" spans="1:79" ht="26.25" customHeight="1" x14ac:dyDescent="0.2">
      <c r="A31" s="38">
        <v>1</v>
      </c>
      <c r="B31" s="38"/>
      <c r="C31" s="38"/>
      <c r="D31" s="38"/>
      <c r="E31" s="38"/>
      <c r="F31" s="38"/>
      <c r="G31" s="105" t="s">
        <v>96</v>
      </c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7"/>
      <c r="CA31" s="1" t="s">
        <v>47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76" t="s">
        <v>37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</row>
    <row r="34" spans="1:79" ht="17.25" customHeight="1" x14ac:dyDescent="0.2">
      <c r="A34" s="90" t="s">
        <v>106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76" t="s">
        <v>38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</row>
    <row r="37" spans="1:79" ht="15" x14ac:dyDescent="0.2">
      <c r="A37" s="92" t="s">
        <v>27</v>
      </c>
      <c r="B37" s="92"/>
      <c r="C37" s="92"/>
      <c r="D37" s="92"/>
      <c r="E37" s="92"/>
      <c r="F37" s="92"/>
      <c r="G37" s="93" t="s">
        <v>24</v>
      </c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5"/>
    </row>
    <row r="38" spans="1:79" ht="15.75" x14ac:dyDescent="0.2">
      <c r="A38" s="56">
        <v>1</v>
      </c>
      <c r="B38" s="56"/>
      <c r="C38" s="56"/>
      <c r="D38" s="56"/>
      <c r="E38" s="56"/>
      <c r="F38" s="56"/>
      <c r="G38" s="93">
        <v>2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</row>
    <row r="39" spans="1:79" hidden="1" x14ac:dyDescent="0.2">
      <c r="A39" s="38">
        <v>1</v>
      </c>
      <c r="B39" s="38"/>
      <c r="C39" s="38"/>
      <c r="D39" s="38"/>
      <c r="E39" s="38"/>
      <c r="F39" s="38"/>
      <c r="G39" s="67" t="s">
        <v>99</v>
      </c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9"/>
    </row>
    <row r="40" spans="1:79" x14ac:dyDescent="0.2">
      <c r="A40" s="38">
        <v>1</v>
      </c>
      <c r="B40" s="38"/>
      <c r="C40" s="38"/>
      <c r="D40" s="38"/>
      <c r="E40" s="38"/>
      <c r="F40" s="38"/>
      <c r="G40" s="105" t="s">
        <v>105</v>
      </c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7"/>
    </row>
    <row r="41" spans="1:79" hidden="1" x14ac:dyDescent="0.2">
      <c r="A41" s="38">
        <v>3</v>
      </c>
      <c r="B41" s="38"/>
      <c r="C41" s="38"/>
      <c r="D41" s="38"/>
      <c r="E41" s="38"/>
      <c r="F41" s="38"/>
      <c r="G41" s="105" t="s">
        <v>100</v>
      </c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7"/>
    </row>
    <row r="42" spans="1:79" ht="12.75" hidden="1" customHeight="1" x14ac:dyDescent="0.2">
      <c r="A42" s="38">
        <v>5</v>
      </c>
      <c r="B42" s="38"/>
      <c r="C42" s="38"/>
      <c r="D42" s="38"/>
      <c r="E42" s="38"/>
      <c r="F42" s="38"/>
      <c r="G42" s="105" t="s">
        <v>101</v>
      </c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124"/>
      <c r="BD42" s="124"/>
      <c r="BE42" s="124"/>
      <c r="BF42" s="124"/>
      <c r="BG42" s="124"/>
      <c r="BH42" s="124"/>
      <c r="BI42" s="124"/>
      <c r="BJ42" s="124"/>
      <c r="BK42" s="124"/>
      <c r="BL42" s="125"/>
    </row>
    <row r="43" spans="1:79" ht="12.75" hidden="1" customHeight="1" x14ac:dyDescent="0.2">
      <c r="A43" s="38">
        <v>6</v>
      </c>
      <c r="B43" s="38"/>
      <c r="C43" s="38"/>
      <c r="D43" s="38"/>
      <c r="E43" s="38"/>
      <c r="F43" s="38"/>
      <c r="G43" s="105" t="s">
        <v>103</v>
      </c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107"/>
    </row>
    <row r="44" spans="1:79" ht="12.75" hidden="1" customHeight="1" x14ac:dyDescent="0.2">
      <c r="A44" s="38">
        <v>3</v>
      </c>
      <c r="B44" s="38"/>
      <c r="C44" s="38"/>
      <c r="D44" s="38"/>
      <c r="E44" s="38"/>
      <c r="F44" s="38"/>
      <c r="G44" s="67" t="s">
        <v>102</v>
      </c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9"/>
    </row>
    <row r="45" spans="1:79" x14ac:dyDescent="0.2">
      <c r="A45" s="38">
        <v>3</v>
      </c>
      <c r="B45" s="38"/>
      <c r="C45" s="38"/>
      <c r="D45" s="38"/>
      <c r="E45" s="38"/>
      <c r="F45" s="38"/>
      <c r="G45" s="105" t="s">
        <v>104</v>
      </c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7"/>
    </row>
    <row r="46" spans="1:79" hidden="1" x14ac:dyDescent="0.2">
      <c r="A46" s="38">
        <v>9</v>
      </c>
      <c r="B46" s="38"/>
      <c r="C46" s="38"/>
      <c r="D46" s="38"/>
      <c r="E46" s="38"/>
      <c r="F46" s="38"/>
      <c r="G46" s="105" t="s">
        <v>98</v>
      </c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7"/>
      <c r="CA46" s="1" t="s">
        <v>11</v>
      </c>
    </row>
    <row r="47" spans="1:79" hidden="1" x14ac:dyDescent="0.2">
      <c r="A47" s="38">
        <v>10</v>
      </c>
      <c r="B47" s="38"/>
      <c r="C47" s="38"/>
      <c r="D47" s="38"/>
      <c r="E47" s="38"/>
      <c r="F47" s="38"/>
      <c r="G47" s="105" t="s">
        <v>97</v>
      </c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7"/>
    </row>
    <row r="48" spans="1:79" ht="9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spans="1:79" ht="15.75" customHeight="1" x14ac:dyDescent="0.2">
      <c r="A49" s="76" t="s">
        <v>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</row>
    <row r="50" spans="1:79" ht="15" customHeight="1" x14ac:dyDescent="0.2">
      <c r="A50" s="87" t="s">
        <v>70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21"/>
      <c r="BB50" s="21"/>
      <c r="BC50" s="21"/>
      <c r="BD50" s="21"/>
      <c r="BE50" s="21"/>
      <c r="BF50" s="21"/>
      <c r="BG50" s="21"/>
      <c r="BH50" s="21"/>
      <c r="BI50" s="6"/>
      <c r="BJ50" s="6"/>
      <c r="BK50" s="6"/>
      <c r="BL50" s="6"/>
    </row>
    <row r="51" spans="1:79" ht="15.95" customHeight="1" x14ac:dyDescent="0.2">
      <c r="A51" s="56" t="s">
        <v>27</v>
      </c>
      <c r="B51" s="56"/>
      <c r="C51" s="56"/>
      <c r="D51" s="96" t="s">
        <v>25</v>
      </c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8"/>
      <c r="AC51" s="56" t="s">
        <v>28</v>
      </c>
      <c r="AD51" s="56"/>
      <c r="AE51" s="56"/>
      <c r="AF51" s="56"/>
      <c r="AG51" s="56"/>
      <c r="AH51" s="56"/>
      <c r="AI51" s="56"/>
      <c r="AJ51" s="56"/>
      <c r="AK51" s="56" t="s">
        <v>29</v>
      </c>
      <c r="AL51" s="56"/>
      <c r="AM51" s="56"/>
      <c r="AN51" s="56"/>
      <c r="AO51" s="56"/>
      <c r="AP51" s="56"/>
      <c r="AQ51" s="56"/>
      <c r="AR51" s="56"/>
      <c r="AS51" s="56" t="s">
        <v>26</v>
      </c>
      <c r="AT51" s="56"/>
      <c r="AU51" s="56"/>
      <c r="AV51" s="56"/>
      <c r="AW51" s="56"/>
      <c r="AX51" s="56"/>
      <c r="AY51" s="56"/>
      <c r="AZ51" s="56"/>
      <c r="BA51" s="17"/>
      <c r="BB51" s="17"/>
      <c r="BC51" s="17"/>
      <c r="BD51" s="17"/>
      <c r="BE51" s="17"/>
      <c r="BF51" s="17"/>
      <c r="BG51" s="17"/>
      <c r="BH51" s="17"/>
    </row>
    <row r="52" spans="1:79" ht="12.75" customHeight="1" x14ac:dyDescent="0.2">
      <c r="A52" s="56"/>
      <c r="B52" s="56"/>
      <c r="C52" s="56"/>
      <c r="D52" s="99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1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17"/>
      <c r="BB52" s="17"/>
      <c r="BC52" s="17"/>
      <c r="BD52" s="17"/>
      <c r="BE52" s="17"/>
      <c r="BF52" s="17"/>
      <c r="BG52" s="17"/>
      <c r="BH52" s="17"/>
    </row>
    <row r="53" spans="1:79" ht="15.75" x14ac:dyDescent="0.2">
      <c r="A53" s="56">
        <v>1</v>
      </c>
      <c r="B53" s="56"/>
      <c r="C53" s="56"/>
      <c r="D53" s="60">
        <v>2</v>
      </c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2"/>
      <c r="AC53" s="56">
        <v>3</v>
      </c>
      <c r="AD53" s="56"/>
      <c r="AE53" s="56"/>
      <c r="AF53" s="56"/>
      <c r="AG53" s="56"/>
      <c r="AH53" s="56"/>
      <c r="AI53" s="56"/>
      <c r="AJ53" s="56"/>
      <c r="AK53" s="56">
        <v>4</v>
      </c>
      <c r="AL53" s="56"/>
      <c r="AM53" s="56"/>
      <c r="AN53" s="56"/>
      <c r="AO53" s="56"/>
      <c r="AP53" s="56"/>
      <c r="AQ53" s="56"/>
      <c r="AR53" s="56"/>
      <c r="AS53" s="56">
        <v>5</v>
      </c>
      <c r="AT53" s="56"/>
      <c r="AU53" s="56"/>
      <c r="AV53" s="56"/>
      <c r="AW53" s="56"/>
      <c r="AX53" s="56"/>
      <c r="AY53" s="56"/>
      <c r="AZ53" s="56"/>
      <c r="BA53" s="17"/>
      <c r="BB53" s="17"/>
      <c r="BC53" s="17"/>
      <c r="BD53" s="17"/>
      <c r="BE53" s="17"/>
      <c r="BF53" s="17"/>
      <c r="BG53" s="17"/>
      <c r="BH53" s="17"/>
    </row>
    <row r="54" spans="1:79" ht="15.75" hidden="1" x14ac:dyDescent="0.2">
      <c r="A54" s="38">
        <v>1</v>
      </c>
      <c r="B54" s="38"/>
      <c r="C54" s="38"/>
      <c r="D54" s="67" t="str">
        <f>G39</f>
        <v>Оплата праці (старостинські округи)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9"/>
      <c r="AC54" s="102">
        <v>87890</v>
      </c>
      <c r="AD54" s="103"/>
      <c r="AE54" s="103"/>
      <c r="AF54" s="103"/>
      <c r="AG54" s="103"/>
      <c r="AH54" s="103"/>
      <c r="AI54" s="103"/>
      <c r="AJ54" s="104"/>
      <c r="AK54" s="102">
        <v>0</v>
      </c>
      <c r="AL54" s="103"/>
      <c r="AM54" s="103"/>
      <c r="AN54" s="103"/>
      <c r="AO54" s="103"/>
      <c r="AP54" s="103"/>
      <c r="AQ54" s="103"/>
      <c r="AR54" s="104"/>
      <c r="AS54" s="102">
        <f>AK54+AC54</f>
        <v>87890</v>
      </c>
      <c r="AT54" s="103"/>
      <c r="AU54" s="103"/>
      <c r="AV54" s="103"/>
      <c r="AW54" s="103"/>
      <c r="AX54" s="103"/>
      <c r="AY54" s="103"/>
      <c r="AZ54" s="104"/>
      <c r="BA54" s="17"/>
      <c r="BB54" s="17"/>
      <c r="BC54" s="17"/>
      <c r="BD54" s="17"/>
      <c r="BE54" s="17"/>
      <c r="BF54" s="17"/>
      <c r="BG54" s="17"/>
      <c r="BH54" s="17"/>
    </row>
    <row r="55" spans="1:79" s="4" customFormat="1" ht="33" customHeight="1" x14ac:dyDescent="0.2">
      <c r="A55" s="38">
        <v>1</v>
      </c>
      <c r="B55" s="38"/>
      <c r="C55" s="38"/>
      <c r="D55" s="67" t="str">
        <f>G40</f>
        <v>Збереження та утримання на належному рівні паркової зони, вивіз сіміття з громадських місць, послуги з прибирання та підмітання вулиць</v>
      </c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9"/>
      <c r="AC55" s="102">
        <f>AS21-AC60</f>
        <v>861153</v>
      </c>
      <c r="AD55" s="103"/>
      <c r="AE55" s="103"/>
      <c r="AF55" s="103"/>
      <c r="AG55" s="103"/>
      <c r="AH55" s="103"/>
      <c r="AI55" s="103"/>
      <c r="AJ55" s="104"/>
      <c r="AK55" s="102">
        <v>0</v>
      </c>
      <c r="AL55" s="103"/>
      <c r="AM55" s="103"/>
      <c r="AN55" s="103"/>
      <c r="AO55" s="103"/>
      <c r="AP55" s="103"/>
      <c r="AQ55" s="103"/>
      <c r="AR55" s="104"/>
      <c r="AS55" s="102">
        <f>AK55+AC55</f>
        <v>861153</v>
      </c>
      <c r="AT55" s="103"/>
      <c r="AU55" s="103"/>
      <c r="AV55" s="103"/>
      <c r="AW55" s="103"/>
      <c r="AX55" s="103"/>
      <c r="AY55" s="103"/>
      <c r="AZ55" s="104"/>
      <c r="BA55" s="18"/>
      <c r="BB55" s="19"/>
      <c r="BC55" s="19"/>
      <c r="BD55" s="19"/>
      <c r="BE55" s="19"/>
      <c r="BF55" s="19"/>
      <c r="BG55" s="19"/>
      <c r="BH55" s="19"/>
      <c r="CA55" s="4" t="s">
        <v>12</v>
      </c>
    </row>
    <row r="56" spans="1:79" s="4" customFormat="1" ht="33" hidden="1" customHeight="1" x14ac:dyDescent="0.2">
      <c r="A56" s="38">
        <v>3</v>
      </c>
      <c r="B56" s="38"/>
      <c r="C56" s="38"/>
      <c r="D56" s="67" t="str">
        <f>G41</f>
        <v>Придбання господарських товарів та будматеріалів для виконання робіт по благоустрою (покос трави прилелої території, автобусних зупинок, кладовища)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9"/>
      <c r="AC56" s="102">
        <v>55060</v>
      </c>
      <c r="AD56" s="103"/>
      <c r="AE56" s="103"/>
      <c r="AF56" s="103"/>
      <c r="AG56" s="103"/>
      <c r="AH56" s="103"/>
      <c r="AI56" s="103"/>
      <c r="AJ56" s="104"/>
      <c r="AK56" s="102">
        <v>0</v>
      </c>
      <c r="AL56" s="103"/>
      <c r="AM56" s="103"/>
      <c r="AN56" s="103"/>
      <c r="AO56" s="103"/>
      <c r="AP56" s="103"/>
      <c r="AQ56" s="103"/>
      <c r="AR56" s="104"/>
      <c r="AS56" s="102">
        <f t="shared" ref="AS56:AS58" si="0">AK56+AC56</f>
        <v>55060</v>
      </c>
      <c r="AT56" s="103"/>
      <c r="AU56" s="103"/>
      <c r="AV56" s="103"/>
      <c r="AW56" s="103"/>
      <c r="AX56" s="103"/>
      <c r="AY56" s="103"/>
      <c r="AZ56" s="104"/>
      <c r="BA56" s="18"/>
      <c r="BB56" s="19"/>
      <c r="BC56" s="19"/>
      <c r="BD56" s="19"/>
      <c r="BE56" s="19"/>
      <c r="BF56" s="19"/>
      <c r="BG56" s="19"/>
      <c r="BH56" s="19"/>
    </row>
    <row r="57" spans="1:79" s="4" customFormat="1" ht="33" hidden="1" customHeight="1" x14ac:dyDescent="0.2">
      <c r="A57" s="38">
        <v>4</v>
      </c>
      <c r="B57" s="38"/>
      <c r="C57" s="38"/>
      <c r="D57" s="67" t="e">
        <f>#REF!</f>
        <v>#REF!</v>
      </c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9"/>
      <c r="AC57" s="102">
        <v>75971</v>
      </c>
      <c r="AD57" s="103"/>
      <c r="AE57" s="103"/>
      <c r="AF57" s="103"/>
      <c r="AG57" s="103"/>
      <c r="AH57" s="103"/>
      <c r="AI57" s="103"/>
      <c r="AJ57" s="104"/>
      <c r="AK57" s="102">
        <v>0</v>
      </c>
      <c r="AL57" s="103"/>
      <c r="AM57" s="103"/>
      <c r="AN57" s="103"/>
      <c r="AO57" s="103"/>
      <c r="AP57" s="103"/>
      <c r="AQ57" s="103"/>
      <c r="AR57" s="104"/>
      <c r="AS57" s="102">
        <f t="shared" si="0"/>
        <v>75971</v>
      </c>
      <c r="AT57" s="103"/>
      <c r="AU57" s="103"/>
      <c r="AV57" s="103"/>
      <c r="AW57" s="103"/>
      <c r="AX57" s="103"/>
      <c r="AY57" s="103"/>
      <c r="AZ57" s="104"/>
      <c r="BA57" s="18"/>
      <c r="BB57" s="19"/>
      <c r="BC57" s="19"/>
      <c r="BD57" s="19"/>
      <c r="BE57" s="19"/>
      <c r="BF57" s="19"/>
      <c r="BG57" s="19"/>
      <c r="BH57" s="19"/>
    </row>
    <row r="58" spans="1:79" s="4" customFormat="1" ht="33" hidden="1" customHeight="1" x14ac:dyDescent="0.2">
      <c r="A58" s="38">
        <v>5</v>
      </c>
      <c r="B58" s="38"/>
      <c r="C58" s="38"/>
      <c r="D58" s="67" t="str">
        <f t="shared" ref="D58:D59" si="1">G42</f>
        <v>Забезпечення утримання в належному стані  селищних доріг (узбіччя доріг)</v>
      </c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9"/>
      <c r="AC58" s="102">
        <v>70000</v>
      </c>
      <c r="AD58" s="103"/>
      <c r="AE58" s="103"/>
      <c r="AF58" s="103"/>
      <c r="AG58" s="103"/>
      <c r="AH58" s="103"/>
      <c r="AI58" s="103"/>
      <c r="AJ58" s="104"/>
      <c r="AK58" s="102">
        <v>0</v>
      </c>
      <c r="AL58" s="103"/>
      <c r="AM58" s="103"/>
      <c r="AN58" s="103"/>
      <c r="AO58" s="103"/>
      <c r="AP58" s="103"/>
      <c r="AQ58" s="103"/>
      <c r="AR58" s="104"/>
      <c r="AS58" s="102">
        <f t="shared" si="0"/>
        <v>70000</v>
      </c>
      <c r="AT58" s="103"/>
      <c r="AU58" s="103"/>
      <c r="AV58" s="103"/>
      <c r="AW58" s="103"/>
      <c r="AX58" s="103"/>
      <c r="AY58" s="103"/>
      <c r="AZ58" s="104"/>
      <c r="BA58" s="18"/>
      <c r="BB58" s="19"/>
      <c r="BC58" s="19"/>
      <c r="BD58" s="19"/>
      <c r="BE58" s="19"/>
      <c r="BF58" s="19"/>
      <c r="BG58" s="19"/>
      <c r="BH58" s="19"/>
    </row>
    <row r="59" spans="1:79" ht="25.5" hidden="1" customHeight="1" x14ac:dyDescent="0.2">
      <c r="A59" s="38">
        <v>6</v>
      </c>
      <c r="B59" s="38"/>
      <c r="C59" s="38"/>
      <c r="D59" s="105" t="str">
        <f t="shared" si="1"/>
        <v>Розвиток інфраструктури старостинських округів</v>
      </c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3"/>
      <c r="AC59" s="112">
        <v>300000</v>
      </c>
      <c r="AD59" s="113"/>
      <c r="AE59" s="113"/>
      <c r="AF59" s="113"/>
      <c r="AG59" s="113"/>
      <c r="AH59" s="113"/>
      <c r="AI59" s="113"/>
      <c r="AJ59" s="114"/>
      <c r="AK59" s="112">
        <v>0</v>
      </c>
      <c r="AL59" s="113"/>
      <c r="AM59" s="113"/>
      <c r="AN59" s="113"/>
      <c r="AO59" s="113"/>
      <c r="AP59" s="113"/>
      <c r="AQ59" s="113"/>
      <c r="AR59" s="114"/>
      <c r="AS59" s="102">
        <f>AK59+AC59</f>
        <v>300000</v>
      </c>
      <c r="AT59" s="103"/>
      <c r="AU59" s="103"/>
      <c r="AV59" s="103"/>
      <c r="AW59" s="103"/>
      <c r="AX59" s="103"/>
      <c r="AY59" s="103"/>
      <c r="AZ59" s="104"/>
      <c r="BA59" s="20"/>
      <c r="BB59" s="20"/>
      <c r="BC59" s="20"/>
      <c r="BD59" s="20"/>
      <c r="BE59" s="20"/>
      <c r="BF59" s="20"/>
      <c r="BG59" s="20"/>
      <c r="BH59" s="20"/>
      <c r="CA59" s="1" t="s">
        <v>13</v>
      </c>
    </row>
    <row r="60" spans="1:79" s="4" customFormat="1" ht="16.5" customHeight="1" x14ac:dyDescent="0.2">
      <c r="A60" s="38">
        <v>2</v>
      </c>
      <c r="B60" s="38"/>
      <c r="C60" s="38"/>
      <c r="D60" s="105" t="str">
        <f>G45</f>
        <v>Забезпечення функціонування мереж вуличного освітлення міста (оплата електроенергії)</v>
      </c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3"/>
      <c r="AC60" s="112">
        <v>900000</v>
      </c>
      <c r="AD60" s="113"/>
      <c r="AE60" s="113"/>
      <c r="AF60" s="113"/>
      <c r="AG60" s="113"/>
      <c r="AH60" s="113"/>
      <c r="AI60" s="113"/>
      <c r="AJ60" s="114"/>
      <c r="AK60" s="102">
        <v>0</v>
      </c>
      <c r="AL60" s="103"/>
      <c r="AM60" s="103"/>
      <c r="AN60" s="103"/>
      <c r="AO60" s="103"/>
      <c r="AP60" s="103"/>
      <c r="AQ60" s="103"/>
      <c r="AR60" s="104"/>
      <c r="AS60" s="102">
        <f>AK60+AC60</f>
        <v>900000</v>
      </c>
      <c r="AT60" s="103"/>
      <c r="AU60" s="103"/>
      <c r="AV60" s="103"/>
      <c r="AW60" s="103"/>
      <c r="AX60" s="103"/>
      <c r="AY60" s="103"/>
      <c r="AZ60" s="104"/>
      <c r="BA60" s="18"/>
      <c r="BB60" s="19"/>
      <c r="BC60" s="19"/>
      <c r="BD60" s="19"/>
      <c r="BE60" s="19"/>
      <c r="BF60" s="19"/>
      <c r="BG60" s="19"/>
      <c r="BH60" s="19"/>
      <c r="CA60" s="4" t="s">
        <v>12</v>
      </c>
    </row>
    <row r="61" spans="1:79" s="4" customFormat="1" x14ac:dyDescent="0.2">
      <c r="A61" s="48"/>
      <c r="B61" s="48"/>
      <c r="C61" s="48"/>
      <c r="D61" s="117" t="s">
        <v>62</v>
      </c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9"/>
      <c r="AC61" s="53">
        <f>AC60+AC55</f>
        <v>1761153</v>
      </c>
      <c r="AD61" s="53"/>
      <c r="AE61" s="53"/>
      <c r="AF61" s="53"/>
      <c r="AG61" s="53"/>
      <c r="AH61" s="53"/>
      <c r="AI61" s="53"/>
      <c r="AJ61" s="53"/>
      <c r="AK61" s="53">
        <f>SUM(AK55:AK60)</f>
        <v>0</v>
      </c>
      <c r="AL61" s="53"/>
      <c r="AM61" s="53"/>
      <c r="AN61" s="53"/>
      <c r="AO61" s="53"/>
      <c r="AP61" s="53"/>
      <c r="AQ61" s="53"/>
      <c r="AR61" s="53"/>
      <c r="AS61" s="102">
        <f>AK61+AC61</f>
        <v>1761153</v>
      </c>
      <c r="AT61" s="103"/>
      <c r="AU61" s="103"/>
      <c r="AV61" s="103"/>
      <c r="AW61" s="103"/>
      <c r="AX61" s="103"/>
      <c r="AY61" s="103"/>
      <c r="AZ61" s="104"/>
      <c r="BA61" s="35"/>
      <c r="BB61" s="35"/>
      <c r="BC61" s="35"/>
      <c r="BD61" s="35"/>
      <c r="BE61" s="35"/>
      <c r="BF61" s="35"/>
      <c r="BG61" s="35"/>
      <c r="BH61" s="35"/>
    </row>
    <row r="63" spans="1:79" ht="15.75" customHeight="1" x14ac:dyDescent="0.2">
      <c r="A63" s="72" t="s">
        <v>41</v>
      </c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  <c r="BL63" s="72"/>
    </row>
    <row r="64" spans="1:79" ht="15" customHeight="1" x14ac:dyDescent="0.2">
      <c r="A64" s="87" t="s">
        <v>70</v>
      </c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</row>
    <row r="65" spans="1:79" ht="15.95" customHeight="1" x14ac:dyDescent="0.2">
      <c r="A65" s="56" t="s">
        <v>27</v>
      </c>
      <c r="B65" s="56"/>
      <c r="C65" s="56"/>
      <c r="D65" s="96" t="s">
        <v>33</v>
      </c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8"/>
      <c r="AB65" s="56" t="s">
        <v>28</v>
      </c>
      <c r="AC65" s="56"/>
      <c r="AD65" s="56"/>
      <c r="AE65" s="56"/>
      <c r="AF65" s="56"/>
      <c r="AG65" s="56"/>
      <c r="AH65" s="56"/>
      <c r="AI65" s="56"/>
      <c r="AJ65" s="56" t="s">
        <v>29</v>
      </c>
      <c r="AK65" s="56"/>
      <c r="AL65" s="56"/>
      <c r="AM65" s="56"/>
      <c r="AN65" s="56"/>
      <c r="AO65" s="56"/>
      <c r="AP65" s="56"/>
      <c r="AQ65" s="56"/>
      <c r="AR65" s="56" t="s">
        <v>26</v>
      </c>
      <c r="AS65" s="56"/>
      <c r="AT65" s="56"/>
      <c r="AU65" s="56"/>
      <c r="AV65" s="56"/>
      <c r="AW65" s="56"/>
      <c r="AX65" s="56"/>
      <c r="AY65" s="56"/>
    </row>
    <row r="66" spans="1:79" ht="12" customHeight="1" x14ac:dyDescent="0.2">
      <c r="A66" s="56"/>
      <c r="B66" s="56"/>
      <c r="C66" s="56"/>
      <c r="D66" s="99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1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</row>
    <row r="67" spans="1:79" ht="15.75" customHeight="1" x14ac:dyDescent="0.2">
      <c r="A67" s="56">
        <v>1</v>
      </c>
      <c r="B67" s="56"/>
      <c r="C67" s="56"/>
      <c r="D67" s="60">
        <v>2</v>
      </c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2"/>
      <c r="AB67" s="56">
        <v>3</v>
      </c>
      <c r="AC67" s="56"/>
      <c r="AD67" s="56"/>
      <c r="AE67" s="56"/>
      <c r="AF67" s="56"/>
      <c r="AG67" s="56"/>
      <c r="AH67" s="56"/>
      <c r="AI67" s="56"/>
      <c r="AJ67" s="56">
        <v>4</v>
      </c>
      <c r="AK67" s="56"/>
      <c r="AL67" s="56"/>
      <c r="AM67" s="56"/>
      <c r="AN67" s="56"/>
      <c r="AO67" s="56"/>
      <c r="AP67" s="56"/>
      <c r="AQ67" s="56"/>
      <c r="AR67" s="56">
        <v>5</v>
      </c>
      <c r="AS67" s="56"/>
      <c r="AT67" s="56"/>
      <c r="AU67" s="56"/>
      <c r="AV67" s="56"/>
      <c r="AW67" s="56"/>
      <c r="AX67" s="56"/>
      <c r="AY67" s="56"/>
    </row>
    <row r="68" spans="1:79" ht="31.5" customHeight="1" x14ac:dyDescent="0.2">
      <c r="A68" s="38">
        <v>1</v>
      </c>
      <c r="B68" s="38"/>
      <c r="C68" s="38"/>
      <c r="D68" s="67" t="s">
        <v>111</v>
      </c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9"/>
      <c r="AB68" s="63">
        <f>AS21</f>
        <v>1761153</v>
      </c>
      <c r="AC68" s="63"/>
      <c r="AD68" s="63"/>
      <c r="AE68" s="63"/>
      <c r="AF68" s="63"/>
      <c r="AG68" s="63"/>
      <c r="AH68" s="63"/>
      <c r="AI68" s="63"/>
      <c r="AJ68" s="63">
        <f>I22</f>
        <v>0</v>
      </c>
      <c r="AK68" s="63"/>
      <c r="AL68" s="63"/>
      <c r="AM68" s="63"/>
      <c r="AN68" s="63"/>
      <c r="AO68" s="63"/>
      <c r="AP68" s="63"/>
      <c r="AQ68" s="63"/>
      <c r="AR68" s="63">
        <f>AB68+AJ68</f>
        <v>1761153</v>
      </c>
      <c r="AS68" s="63"/>
      <c r="AT68" s="63"/>
      <c r="AU68" s="63"/>
      <c r="AV68" s="63"/>
      <c r="AW68" s="63"/>
      <c r="AX68" s="63"/>
      <c r="AY68" s="63"/>
      <c r="CA68" s="1" t="s">
        <v>14</v>
      </c>
    </row>
    <row r="69" spans="1:79" ht="19.5" hidden="1" customHeight="1" x14ac:dyDescent="0.2">
      <c r="A69" s="45">
        <v>2</v>
      </c>
      <c r="B69" s="46"/>
      <c r="C69" s="47"/>
      <c r="D69" s="45" t="s">
        <v>79</v>
      </c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7"/>
      <c r="AB69" s="102"/>
      <c r="AC69" s="103"/>
      <c r="AD69" s="103"/>
      <c r="AE69" s="103"/>
      <c r="AF69" s="103"/>
      <c r="AG69" s="103"/>
      <c r="AH69" s="103"/>
      <c r="AI69" s="104"/>
      <c r="AJ69" s="102"/>
      <c r="AK69" s="103"/>
      <c r="AL69" s="103"/>
      <c r="AM69" s="103"/>
      <c r="AN69" s="103"/>
      <c r="AO69" s="103"/>
      <c r="AP69" s="103"/>
      <c r="AQ69" s="104"/>
      <c r="AR69" s="102"/>
      <c r="AS69" s="103"/>
      <c r="AT69" s="103"/>
      <c r="AU69" s="103"/>
      <c r="AV69" s="103"/>
      <c r="AW69" s="103"/>
      <c r="AX69" s="103"/>
      <c r="AY69" s="104"/>
    </row>
    <row r="70" spans="1:79" s="4" customFormat="1" ht="12.75" customHeight="1" x14ac:dyDescent="0.2">
      <c r="A70" s="48"/>
      <c r="B70" s="48"/>
      <c r="C70" s="48"/>
      <c r="D70" s="55" t="s">
        <v>26</v>
      </c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1"/>
      <c r="AB70" s="53">
        <f>AS21</f>
        <v>1761153</v>
      </c>
      <c r="AC70" s="53"/>
      <c r="AD70" s="53"/>
      <c r="AE70" s="53"/>
      <c r="AF70" s="53"/>
      <c r="AG70" s="53"/>
      <c r="AH70" s="53"/>
      <c r="AI70" s="53"/>
      <c r="AJ70" s="53">
        <f>SUM(AJ68)</f>
        <v>0</v>
      </c>
      <c r="AK70" s="53"/>
      <c r="AL70" s="53"/>
      <c r="AM70" s="53"/>
      <c r="AN70" s="53"/>
      <c r="AO70" s="53"/>
      <c r="AP70" s="53"/>
      <c r="AQ70" s="53"/>
      <c r="AR70" s="53">
        <f>AB70+AJ70</f>
        <v>1761153</v>
      </c>
      <c r="AS70" s="53"/>
      <c r="AT70" s="53"/>
      <c r="AU70" s="53"/>
      <c r="AV70" s="53"/>
      <c r="AW70" s="53"/>
      <c r="AX70" s="53"/>
      <c r="AY70" s="53"/>
      <c r="CA70" s="4" t="s">
        <v>15</v>
      </c>
    </row>
    <row r="72" spans="1:79" ht="15.75" customHeight="1" x14ac:dyDescent="0.2">
      <c r="A72" s="76" t="s">
        <v>42</v>
      </c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</row>
    <row r="73" spans="1:79" ht="30" customHeight="1" x14ac:dyDescent="0.2">
      <c r="A73" s="56" t="s">
        <v>27</v>
      </c>
      <c r="B73" s="56"/>
      <c r="C73" s="56"/>
      <c r="D73" s="56"/>
      <c r="E73" s="56"/>
      <c r="F73" s="56"/>
      <c r="G73" s="60" t="s">
        <v>43</v>
      </c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2"/>
      <c r="Z73" s="56" t="s">
        <v>4</v>
      </c>
      <c r="AA73" s="56"/>
      <c r="AB73" s="56"/>
      <c r="AC73" s="56"/>
      <c r="AD73" s="56"/>
      <c r="AE73" s="56" t="s">
        <v>3</v>
      </c>
      <c r="AF73" s="56"/>
      <c r="AG73" s="56"/>
      <c r="AH73" s="56"/>
      <c r="AI73" s="56"/>
      <c r="AJ73" s="56"/>
      <c r="AK73" s="56"/>
      <c r="AL73" s="56"/>
      <c r="AM73" s="56"/>
      <c r="AN73" s="56"/>
      <c r="AO73" s="60" t="s">
        <v>28</v>
      </c>
      <c r="AP73" s="61"/>
      <c r="AQ73" s="61"/>
      <c r="AR73" s="61"/>
      <c r="AS73" s="61"/>
      <c r="AT73" s="61"/>
      <c r="AU73" s="61"/>
      <c r="AV73" s="62"/>
      <c r="AW73" s="60" t="s">
        <v>29</v>
      </c>
      <c r="AX73" s="61"/>
      <c r="AY73" s="61"/>
      <c r="AZ73" s="61"/>
      <c r="BA73" s="61"/>
      <c r="BB73" s="61"/>
      <c r="BC73" s="61"/>
      <c r="BD73" s="62"/>
      <c r="BE73" s="60" t="s">
        <v>26</v>
      </c>
      <c r="BF73" s="61"/>
      <c r="BG73" s="61"/>
      <c r="BH73" s="61"/>
      <c r="BI73" s="61"/>
      <c r="BJ73" s="61"/>
      <c r="BK73" s="61"/>
      <c r="BL73" s="62"/>
    </row>
    <row r="74" spans="1:79" ht="15.75" customHeight="1" x14ac:dyDescent="0.2">
      <c r="A74" s="56">
        <v>1</v>
      </c>
      <c r="B74" s="56"/>
      <c r="C74" s="56"/>
      <c r="D74" s="56"/>
      <c r="E74" s="56"/>
      <c r="F74" s="56"/>
      <c r="G74" s="60">
        <v>2</v>
      </c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2"/>
      <c r="Z74" s="56">
        <v>3</v>
      </c>
      <c r="AA74" s="56"/>
      <c r="AB74" s="56"/>
      <c r="AC74" s="56"/>
      <c r="AD74" s="56"/>
      <c r="AE74" s="56">
        <v>4</v>
      </c>
      <c r="AF74" s="56"/>
      <c r="AG74" s="56"/>
      <c r="AH74" s="56"/>
      <c r="AI74" s="56"/>
      <c r="AJ74" s="56"/>
      <c r="AK74" s="56"/>
      <c r="AL74" s="56"/>
      <c r="AM74" s="56"/>
      <c r="AN74" s="56"/>
      <c r="AO74" s="56">
        <v>5</v>
      </c>
      <c r="AP74" s="56"/>
      <c r="AQ74" s="56"/>
      <c r="AR74" s="56"/>
      <c r="AS74" s="56"/>
      <c r="AT74" s="56"/>
      <c r="AU74" s="56"/>
      <c r="AV74" s="56"/>
      <c r="AW74" s="56">
        <v>6</v>
      </c>
      <c r="AX74" s="56"/>
      <c r="AY74" s="56"/>
      <c r="AZ74" s="56"/>
      <c r="BA74" s="56"/>
      <c r="BB74" s="56"/>
      <c r="BC74" s="56"/>
      <c r="BD74" s="56"/>
      <c r="BE74" s="56">
        <v>7</v>
      </c>
      <c r="BF74" s="56"/>
      <c r="BG74" s="56"/>
      <c r="BH74" s="56"/>
      <c r="BI74" s="56"/>
      <c r="BJ74" s="56"/>
      <c r="BK74" s="56"/>
      <c r="BL74" s="56"/>
    </row>
    <row r="75" spans="1:79" ht="12.75" hidden="1" customHeight="1" x14ac:dyDescent="0.2">
      <c r="A75" s="38" t="s">
        <v>32</v>
      </c>
      <c r="B75" s="38"/>
      <c r="C75" s="38"/>
      <c r="D75" s="38"/>
      <c r="E75" s="38"/>
      <c r="F75" s="38"/>
      <c r="G75" s="67" t="s">
        <v>8</v>
      </c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9"/>
      <c r="Z75" s="38" t="s">
        <v>18</v>
      </c>
      <c r="AA75" s="38"/>
      <c r="AB75" s="38"/>
      <c r="AC75" s="38"/>
      <c r="AD75" s="38"/>
      <c r="AE75" s="91" t="s">
        <v>31</v>
      </c>
      <c r="AF75" s="91"/>
      <c r="AG75" s="91"/>
      <c r="AH75" s="91"/>
      <c r="AI75" s="91"/>
      <c r="AJ75" s="91"/>
      <c r="AK75" s="91"/>
      <c r="AL75" s="91"/>
      <c r="AM75" s="91"/>
      <c r="AN75" s="67"/>
      <c r="AO75" s="63" t="s">
        <v>9</v>
      </c>
      <c r="AP75" s="63"/>
      <c r="AQ75" s="63"/>
      <c r="AR75" s="63"/>
      <c r="AS75" s="63"/>
      <c r="AT75" s="63"/>
      <c r="AU75" s="63"/>
      <c r="AV75" s="63"/>
      <c r="AW75" s="63" t="s">
        <v>30</v>
      </c>
      <c r="AX75" s="63"/>
      <c r="AY75" s="63"/>
      <c r="AZ75" s="63"/>
      <c r="BA75" s="63"/>
      <c r="BB75" s="63"/>
      <c r="BC75" s="63"/>
      <c r="BD75" s="63"/>
      <c r="BE75" s="63" t="s">
        <v>10</v>
      </c>
      <c r="BF75" s="63"/>
      <c r="BG75" s="63"/>
      <c r="BH75" s="63"/>
      <c r="BI75" s="63"/>
      <c r="BJ75" s="63"/>
      <c r="BK75" s="63"/>
      <c r="BL75" s="63"/>
      <c r="CA75" s="1" t="s">
        <v>16</v>
      </c>
    </row>
    <row r="76" spans="1:79" ht="12.75" customHeight="1" x14ac:dyDescent="0.2">
      <c r="A76" s="48">
        <v>1</v>
      </c>
      <c r="B76" s="48"/>
      <c r="C76" s="48"/>
      <c r="D76" s="48"/>
      <c r="E76" s="48"/>
      <c r="F76" s="48"/>
      <c r="G76" s="57" t="s">
        <v>63</v>
      </c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9"/>
      <c r="Z76" s="52"/>
      <c r="AA76" s="52"/>
      <c r="AB76" s="52"/>
      <c r="AC76" s="52"/>
      <c r="AD76" s="52"/>
      <c r="AE76" s="54"/>
      <c r="AF76" s="54"/>
      <c r="AG76" s="54"/>
      <c r="AH76" s="54"/>
      <c r="AI76" s="54"/>
      <c r="AJ76" s="54"/>
      <c r="AK76" s="54"/>
      <c r="AL76" s="54"/>
      <c r="AM76" s="54"/>
      <c r="AN76" s="55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38"/>
      <c r="B77" s="38"/>
      <c r="C77" s="38"/>
      <c r="D77" s="38"/>
      <c r="E77" s="38"/>
      <c r="F77" s="38"/>
      <c r="G77" s="39" t="s">
        <v>91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1"/>
      <c r="Z77" s="42" t="s">
        <v>86</v>
      </c>
      <c r="AA77" s="42"/>
      <c r="AB77" s="42"/>
      <c r="AC77" s="42"/>
      <c r="AD77" s="42"/>
      <c r="AE77" s="42" t="s">
        <v>85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44">
        <f>AC55</f>
        <v>861153</v>
      </c>
      <c r="AP77" s="44"/>
      <c r="AQ77" s="44"/>
      <c r="AR77" s="44"/>
      <c r="AS77" s="44"/>
      <c r="AT77" s="44"/>
      <c r="AU77" s="44"/>
      <c r="AV77" s="44"/>
      <c r="AW77" s="44">
        <v>0</v>
      </c>
      <c r="AX77" s="44"/>
      <c r="AY77" s="44"/>
      <c r="AZ77" s="44"/>
      <c r="BA77" s="44"/>
      <c r="BB77" s="44"/>
      <c r="BC77" s="44"/>
      <c r="BD77" s="44"/>
      <c r="BE77" s="44">
        <f t="shared" ref="BE77" si="2">AO77+AW77</f>
        <v>861153</v>
      </c>
      <c r="BF77" s="44"/>
      <c r="BG77" s="44"/>
      <c r="BH77" s="44"/>
      <c r="BI77" s="44"/>
      <c r="BJ77" s="44"/>
      <c r="BK77" s="44"/>
      <c r="BL77" s="44"/>
    </row>
    <row r="78" spans="1:79" ht="12.75" customHeight="1" x14ac:dyDescent="0.2">
      <c r="A78" s="48">
        <v>0</v>
      </c>
      <c r="B78" s="48"/>
      <c r="C78" s="48"/>
      <c r="D78" s="48"/>
      <c r="E78" s="48"/>
      <c r="F78" s="48"/>
      <c r="G78" s="49" t="s">
        <v>66</v>
      </c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1"/>
      <c r="Z78" s="52"/>
      <c r="AA78" s="52"/>
      <c r="AB78" s="52"/>
      <c r="AC78" s="52"/>
      <c r="AD78" s="52"/>
      <c r="AE78" s="54"/>
      <c r="AF78" s="54"/>
      <c r="AG78" s="54"/>
      <c r="AH78" s="54"/>
      <c r="AI78" s="54"/>
      <c r="AJ78" s="54"/>
      <c r="AK78" s="54"/>
      <c r="AL78" s="54"/>
      <c r="AM78" s="54"/>
      <c r="AN78" s="55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</row>
    <row r="79" spans="1:79" ht="38.25" customHeight="1" x14ac:dyDescent="0.2">
      <c r="A79" s="38"/>
      <c r="B79" s="38"/>
      <c r="C79" s="38"/>
      <c r="D79" s="38"/>
      <c r="E79" s="38"/>
      <c r="F79" s="38"/>
      <c r="G79" s="126" t="s">
        <v>116</v>
      </c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28"/>
      <c r="Z79" s="42" t="s">
        <v>95</v>
      </c>
      <c r="AA79" s="42"/>
      <c r="AB79" s="42"/>
      <c r="AC79" s="42"/>
      <c r="AD79" s="42"/>
      <c r="AE79" s="39" t="s">
        <v>92</v>
      </c>
      <c r="AF79" s="40"/>
      <c r="AG79" s="40"/>
      <c r="AH79" s="40"/>
      <c r="AI79" s="40"/>
      <c r="AJ79" s="40"/>
      <c r="AK79" s="40"/>
      <c r="AL79" s="40"/>
      <c r="AM79" s="40"/>
      <c r="AN79" s="41"/>
      <c r="AO79" s="44">
        <v>250</v>
      </c>
      <c r="AP79" s="44"/>
      <c r="AQ79" s="44"/>
      <c r="AR79" s="44"/>
      <c r="AS79" s="44"/>
      <c r="AT79" s="44"/>
      <c r="AU79" s="44"/>
      <c r="AV79" s="44"/>
      <c r="AW79" s="44">
        <v>0</v>
      </c>
      <c r="AX79" s="44"/>
      <c r="AY79" s="44"/>
      <c r="AZ79" s="44"/>
      <c r="BA79" s="44"/>
      <c r="BB79" s="44"/>
      <c r="BC79" s="44"/>
      <c r="BD79" s="44"/>
      <c r="BE79" s="44">
        <f t="shared" ref="BE79" si="3">AO79+AW79</f>
        <v>250</v>
      </c>
      <c r="BF79" s="44"/>
      <c r="BG79" s="44"/>
      <c r="BH79" s="44"/>
      <c r="BI79" s="44"/>
      <c r="BJ79" s="44"/>
      <c r="BK79" s="44"/>
      <c r="BL79" s="44"/>
    </row>
    <row r="80" spans="1:79" ht="12.75" customHeight="1" x14ac:dyDescent="0.2">
      <c r="A80" s="48">
        <v>0</v>
      </c>
      <c r="B80" s="48"/>
      <c r="C80" s="48"/>
      <c r="D80" s="48"/>
      <c r="E80" s="48"/>
      <c r="F80" s="48"/>
      <c r="G80" s="49" t="s">
        <v>68</v>
      </c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1"/>
      <c r="Z80" s="52"/>
      <c r="AA80" s="52"/>
      <c r="AB80" s="52"/>
      <c r="AC80" s="52"/>
      <c r="AD80" s="52"/>
      <c r="AE80" s="49"/>
      <c r="AF80" s="50"/>
      <c r="AG80" s="50"/>
      <c r="AH80" s="50"/>
      <c r="AI80" s="50"/>
      <c r="AJ80" s="50"/>
      <c r="AK80" s="50"/>
      <c r="AL80" s="50"/>
      <c r="AM80" s="50"/>
      <c r="AN80" s="51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</row>
    <row r="81" spans="1:79" ht="12.75" customHeight="1" x14ac:dyDescent="0.2">
      <c r="A81" s="38">
        <v>0</v>
      </c>
      <c r="B81" s="38"/>
      <c r="C81" s="38"/>
      <c r="D81" s="38"/>
      <c r="E81" s="38"/>
      <c r="F81" s="38"/>
      <c r="G81" s="39" t="s">
        <v>93</v>
      </c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1"/>
      <c r="Z81" s="42" t="s">
        <v>86</v>
      </c>
      <c r="AA81" s="42"/>
      <c r="AB81" s="42"/>
      <c r="AC81" s="42"/>
      <c r="AD81" s="42"/>
      <c r="AE81" s="39" t="s">
        <v>81</v>
      </c>
      <c r="AF81" s="40"/>
      <c r="AG81" s="40"/>
      <c r="AH81" s="40"/>
      <c r="AI81" s="40"/>
      <c r="AJ81" s="40"/>
      <c r="AK81" s="40"/>
      <c r="AL81" s="40"/>
      <c r="AM81" s="40"/>
      <c r="AN81" s="41"/>
      <c r="AO81" s="44">
        <v>2707.2</v>
      </c>
      <c r="AP81" s="44"/>
      <c r="AQ81" s="44"/>
      <c r="AR81" s="44"/>
      <c r="AS81" s="44"/>
      <c r="AT81" s="44"/>
      <c r="AU81" s="44"/>
      <c r="AV81" s="44"/>
      <c r="AW81" s="44">
        <v>0</v>
      </c>
      <c r="AX81" s="44"/>
      <c r="AY81" s="44"/>
      <c r="AZ81" s="44"/>
      <c r="BA81" s="44"/>
      <c r="BB81" s="44"/>
      <c r="BC81" s="44"/>
      <c r="BD81" s="44"/>
      <c r="BE81" s="44">
        <f t="shared" ref="BE81" si="4">AO81+AW81</f>
        <v>2707.2</v>
      </c>
      <c r="BF81" s="44"/>
      <c r="BG81" s="44"/>
      <c r="BH81" s="44"/>
      <c r="BI81" s="44"/>
      <c r="BJ81" s="44"/>
      <c r="BK81" s="44"/>
      <c r="BL81" s="44"/>
    </row>
    <row r="82" spans="1:79" ht="12.75" customHeight="1" x14ac:dyDescent="0.2">
      <c r="A82" s="48">
        <v>0</v>
      </c>
      <c r="B82" s="48"/>
      <c r="C82" s="48"/>
      <c r="D82" s="48"/>
      <c r="E82" s="48"/>
      <c r="F82" s="48"/>
      <c r="G82" s="49" t="s">
        <v>69</v>
      </c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1"/>
      <c r="Z82" s="52"/>
      <c r="AA82" s="52"/>
      <c r="AB82" s="52"/>
      <c r="AC82" s="52"/>
      <c r="AD82" s="52"/>
      <c r="AE82" s="49"/>
      <c r="AF82" s="50"/>
      <c r="AG82" s="50"/>
      <c r="AH82" s="50"/>
      <c r="AI82" s="50"/>
      <c r="AJ82" s="50"/>
      <c r="AK82" s="50"/>
      <c r="AL82" s="50"/>
      <c r="AM82" s="50"/>
      <c r="AN82" s="51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</row>
    <row r="83" spans="1:79" ht="12.75" customHeight="1" x14ac:dyDescent="0.2">
      <c r="A83" s="38">
        <v>0</v>
      </c>
      <c r="B83" s="38"/>
      <c r="C83" s="38"/>
      <c r="D83" s="38"/>
      <c r="E83" s="38"/>
      <c r="F83" s="38"/>
      <c r="G83" s="39" t="s">
        <v>94</v>
      </c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1"/>
      <c r="Z83" s="42" t="s">
        <v>87</v>
      </c>
      <c r="AA83" s="42"/>
      <c r="AB83" s="42"/>
      <c r="AC83" s="42"/>
      <c r="AD83" s="42"/>
      <c r="AE83" s="42" t="s">
        <v>81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44">
        <v>100</v>
      </c>
      <c r="AP83" s="44"/>
      <c r="AQ83" s="44"/>
      <c r="AR83" s="44"/>
      <c r="AS83" s="44"/>
      <c r="AT83" s="44"/>
      <c r="AU83" s="44"/>
      <c r="AV83" s="44"/>
      <c r="AW83" s="44">
        <v>0</v>
      </c>
      <c r="AX83" s="44"/>
      <c r="AY83" s="44"/>
      <c r="AZ83" s="44"/>
      <c r="BA83" s="44"/>
      <c r="BB83" s="44"/>
      <c r="BC83" s="44"/>
      <c r="BD83" s="44"/>
      <c r="BE83" s="44">
        <f t="shared" ref="BE83" si="5">AO83+AW83</f>
        <v>100</v>
      </c>
      <c r="BF83" s="44"/>
      <c r="BG83" s="44"/>
      <c r="BH83" s="44"/>
      <c r="BI83" s="44"/>
      <c r="BJ83" s="44"/>
      <c r="BK83" s="44"/>
      <c r="BL83" s="44"/>
    </row>
    <row r="84" spans="1:79" ht="12.75" customHeight="1" x14ac:dyDescent="0.2">
      <c r="A84" s="45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7"/>
    </row>
    <row r="85" spans="1:79" s="4" customFormat="1" ht="12.75" customHeight="1" x14ac:dyDescent="0.2">
      <c r="A85" s="48">
        <v>2</v>
      </c>
      <c r="B85" s="48"/>
      <c r="C85" s="48"/>
      <c r="D85" s="48"/>
      <c r="E85" s="48"/>
      <c r="F85" s="48"/>
      <c r="G85" s="57" t="s">
        <v>63</v>
      </c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9"/>
      <c r="Z85" s="52"/>
      <c r="AA85" s="52"/>
      <c r="AB85" s="52"/>
      <c r="AC85" s="52"/>
      <c r="AD85" s="52"/>
      <c r="AE85" s="54"/>
      <c r="AF85" s="54"/>
      <c r="AG85" s="54"/>
      <c r="AH85" s="54"/>
      <c r="AI85" s="54"/>
      <c r="AJ85" s="54"/>
      <c r="AK85" s="54"/>
      <c r="AL85" s="54"/>
      <c r="AM85" s="54"/>
      <c r="AN85" s="55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  <c r="CA85" s="4" t="s">
        <v>17</v>
      </c>
    </row>
    <row r="86" spans="1:79" ht="13.5" customHeight="1" x14ac:dyDescent="0.2">
      <c r="A86" s="38"/>
      <c r="B86" s="38"/>
      <c r="C86" s="38"/>
      <c r="D86" s="38"/>
      <c r="E86" s="38"/>
      <c r="F86" s="38"/>
      <c r="G86" s="39" t="s">
        <v>91</v>
      </c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1"/>
      <c r="Z86" s="42" t="s">
        <v>86</v>
      </c>
      <c r="AA86" s="42"/>
      <c r="AB86" s="42"/>
      <c r="AC86" s="42"/>
      <c r="AD86" s="42"/>
      <c r="AE86" s="42" t="s">
        <v>85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44">
        <v>900000</v>
      </c>
      <c r="AP86" s="44"/>
      <c r="AQ86" s="44"/>
      <c r="AR86" s="44"/>
      <c r="AS86" s="44"/>
      <c r="AT86" s="44"/>
      <c r="AU86" s="44"/>
      <c r="AV86" s="44"/>
      <c r="AW86" s="44">
        <v>0</v>
      </c>
      <c r="AX86" s="44"/>
      <c r="AY86" s="44"/>
      <c r="AZ86" s="44"/>
      <c r="BA86" s="44"/>
      <c r="BB86" s="44"/>
      <c r="BC86" s="44"/>
      <c r="BD86" s="44"/>
      <c r="BE86" s="44">
        <f t="shared" ref="BE86:BE97" si="6">AO86+AW86</f>
        <v>900000</v>
      </c>
      <c r="BF86" s="44"/>
      <c r="BG86" s="44"/>
      <c r="BH86" s="44"/>
      <c r="BI86" s="44"/>
      <c r="BJ86" s="44"/>
      <c r="BK86" s="44"/>
      <c r="BL86" s="44"/>
    </row>
    <row r="87" spans="1:79" s="4" customFormat="1" ht="12.75" customHeight="1" x14ac:dyDescent="0.2">
      <c r="A87" s="48">
        <v>0</v>
      </c>
      <c r="B87" s="48"/>
      <c r="C87" s="48"/>
      <c r="D87" s="48"/>
      <c r="E87" s="48"/>
      <c r="F87" s="48"/>
      <c r="G87" s="49" t="s">
        <v>66</v>
      </c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1"/>
      <c r="Z87" s="52"/>
      <c r="AA87" s="52"/>
      <c r="AB87" s="52"/>
      <c r="AC87" s="52"/>
      <c r="AD87" s="52"/>
      <c r="AE87" s="54"/>
      <c r="AF87" s="54"/>
      <c r="AG87" s="54"/>
      <c r="AH87" s="54"/>
      <c r="AI87" s="54"/>
      <c r="AJ87" s="54"/>
      <c r="AK87" s="54"/>
      <c r="AL87" s="54"/>
      <c r="AM87" s="54"/>
      <c r="AN87" s="55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</row>
    <row r="88" spans="1:79" ht="23.25" customHeight="1" x14ac:dyDescent="0.2">
      <c r="A88" s="38"/>
      <c r="B88" s="38"/>
      <c r="C88" s="38"/>
      <c r="D88" s="38"/>
      <c r="E88" s="38"/>
      <c r="F88" s="38"/>
      <c r="G88" s="126" t="s">
        <v>110</v>
      </c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8"/>
      <c r="Z88" s="42" t="s">
        <v>86</v>
      </c>
      <c r="AA88" s="42"/>
      <c r="AB88" s="42"/>
      <c r="AC88" s="42"/>
      <c r="AD88" s="42"/>
      <c r="AE88" s="39" t="s">
        <v>107</v>
      </c>
      <c r="AF88" s="40"/>
      <c r="AG88" s="40"/>
      <c r="AH88" s="40"/>
      <c r="AI88" s="40"/>
      <c r="AJ88" s="40"/>
      <c r="AK88" s="40"/>
      <c r="AL88" s="40"/>
      <c r="AM88" s="40"/>
      <c r="AN88" s="41"/>
      <c r="AO88" s="44">
        <v>75000</v>
      </c>
      <c r="AP88" s="44"/>
      <c r="AQ88" s="44"/>
      <c r="AR88" s="44"/>
      <c r="AS88" s="44"/>
      <c r="AT88" s="44"/>
      <c r="AU88" s="44"/>
      <c r="AV88" s="44"/>
      <c r="AW88" s="44">
        <v>0</v>
      </c>
      <c r="AX88" s="44"/>
      <c r="AY88" s="44"/>
      <c r="AZ88" s="44"/>
      <c r="BA88" s="44"/>
      <c r="BB88" s="44"/>
      <c r="BC88" s="44"/>
      <c r="BD88" s="44"/>
      <c r="BE88" s="44">
        <f t="shared" si="6"/>
        <v>75000</v>
      </c>
      <c r="BF88" s="44"/>
      <c r="BG88" s="44"/>
      <c r="BH88" s="44"/>
      <c r="BI88" s="44"/>
      <c r="BJ88" s="44"/>
      <c r="BK88" s="44"/>
      <c r="BL88" s="44"/>
    </row>
    <row r="89" spans="1:79" ht="30.75" hidden="1" customHeight="1" x14ac:dyDescent="0.2">
      <c r="A89" s="38"/>
      <c r="B89" s="38"/>
      <c r="C89" s="38"/>
      <c r="D89" s="38"/>
      <c r="E89" s="38"/>
      <c r="F89" s="38"/>
      <c r="G89" s="39" t="s">
        <v>80</v>
      </c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1"/>
      <c r="Z89" s="42" t="s">
        <v>64</v>
      </c>
      <c r="AA89" s="42"/>
      <c r="AB89" s="42"/>
      <c r="AC89" s="42"/>
      <c r="AD89" s="42"/>
      <c r="AE89" s="39"/>
      <c r="AF89" s="40"/>
      <c r="AG89" s="40"/>
      <c r="AH89" s="40"/>
      <c r="AI89" s="40"/>
      <c r="AJ89" s="40"/>
      <c r="AK89" s="40"/>
      <c r="AL89" s="40"/>
      <c r="AM89" s="40"/>
      <c r="AN89" s="41"/>
      <c r="AO89" s="44">
        <v>165</v>
      </c>
      <c r="AP89" s="44"/>
      <c r="AQ89" s="44"/>
      <c r="AR89" s="44"/>
      <c r="AS89" s="44"/>
      <c r="AT89" s="44"/>
      <c r="AU89" s="44"/>
      <c r="AV89" s="44"/>
      <c r="AW89" s="44">
        <v>0</v>
      </c>
      <c r="AX89" s="44"/>
      <c r="AY89" s="44"/>
      <c r="AZ89" s="44"/>
      <c r="BA89" s="44"/>
      <c r="BB89" s="44"/>
      <c r="BC89" s="44"/>
      <c r="BD89" s="44"/>
      <c r="BE89" s="44">
        <f t="shared" si="6"/>
        <v>165</v>
      </c>
      <c r="BF89" s="44"/>
      <c r="BG89" s="44"/>
      <c r="BH89" s="44"/>
      <c r="BI89" s="44"/>
      <c r="BJ89" s="44"/>
      <c r="BK89" s="44"/>
      <c r="BL89" s="44"/>
    </row>
    <row r="90" spans="1:79" ht="25.5" hidden="1" customHeight="1" x14ac:dyDescent="0.2">
      <c r="A90" s="38">
        <v>0</v>
      </c>
      <c r="B90" s="38"/>
      <c r="C90" s="38"/>
      <c r="D90" s="38"/>
      <c r="E90" s="38"/>
      <c r="F90" s="38"/>
      <c r="G90" s="39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1"/>
      <c r="Z90" s="42" t="s">
        <v>64</v>
      </c>
      <c r="AA90" s="42"/>
      <c r="AB90" s="42"/>
      <c r="AC90" s="42"/>
      <c r="AD90" s="42"/>
      <c r="AE90" s="39"/>
      <c r="AF90" s="40"/>
      <c r="AG90" s="40"/>
      <c r="AH90" s="40"/>
      <c r="AI90" s="40"/>
      <c r="AJ90" s="40"/>
      <c r="AK90" s="40"/>
      <c r="AL90" s="40"/>
      <c r="AM90" s="40"/>
      <c r="AN90" s="41"/>
      <c r="AO90" s="44">
        <v>15</v>
      </c>
      <c r="AP90" s="44"/>
      <c r="AQ90" s="44"/>
      <c r="AR90" s="44"/>
      <c r="AS90" s="44"/>
      <c r="AT90" s="44"/>
      <c r="AU90" s="44"/>
      <c r="AV90" s="44"/>
      <c r="AW90" s="44">
        <v>0</v>
      </c>
      <c r="AX90" s="44"/>
      <c r="AY90" s="44"/>
      <c r="AZ90" s="44"/>
      <c r="BA90" s="44"/>
      <c r="BB90" s="44"/>
      <c r="BC90" s="44"/>
      <c r="BD90" s="44"/>
      <c r="BE90" s="44">
        <f t="shared" si="6"/>
        <v>15</v>
      </c>
      <c r="BF90" s="44"/>
      <c r="BG90" s="44"/>
      <c r="BH90" s="44"/>
      <c r="BI90" s="44"/>
      <c r="BJ90" s="44"/>
      <c r="BK90" s="44"/>
      <c r="BL90" s="44"/>
    </row>
    <row r="91" spans="1:79" s="4" customFormat="1" ht="12.75" customHeight="1" x14ac:dyDescent="0.2">
      <c r="A91" s="48">
        <v>0</v>
      </c>
      <c r="B91" s="48"/>
      <c r="C91" s="48"/>
      <c r="D91" s="48"/>
      <c r="E91" s="48"/>
      <c r="F91" s="48"/>
      <c r="G91" s="49" t="s">
        <v>68</v>
      </c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1"/>
      <c r="Z91" s="52"/>
      <c r="AA91" s="52"/>
      <c r="AB91" s="52"/>
      <c r="AC91" s="52"/>
      <c r="AD91" s="52"/>
      <c r="AE91" s="49"/>
      <c r="AF91" s="50"/>
      <c r="AG91" s="50"/>
      <c r="AH91" s="50"/>
      <c r="AI91" s="50"/>
      <c r="AJ91" s="50"/>
      <c r="AK91" s="50"/>
      <c r="AL91" s="50"/>
      <c r="AM91" s="50"/>
      <c r="AN91" s="51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</row>
    <row r="92" spans="1:79" ht="14.25" customHeight="1" x14ac:dyDescent="0.2">
      <c r="A92" s="38">
        <v>0</v>
      </c>
      <c r="B92" s="38"/>
      <c r="C92" s="38"/>
      <c r="D92" s="38"/>
      <c r="E92" s="38"/>
      <c r="F92" s="38"/>
      <c r="G92" s="39" t="s">
        <v>109</v>
      </c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1"/>
      <c r="Z92" s="42" t="s">
        <v>86</v>
      </c>
      <c r="AA92" s="42"/>
      <c r="AB92" s="42"/>
      <c r="AC92" s="42"/>
      <c r="AD92" s="42"/>
      <c r="AE92" s="39" t="s">
        <v>81</v>
      </c>
      <c r="AF92" s="40"/>
      <c r="AG92" s="40"/>
      <c r="AH92" s="40"/>
      <c r="AI92" s="40"/>
      <c r="AJ92" s="40"/>
      <c r="AK92" s="40"/>
      <c r="AL92" s="40"/>
      <c r="AM92" s="40"/>
      <c r="AN92" s="41"/>
      <c r="AO92" s="44">
        <v>3.63</v>
      </c>
      <c r="AP92" s="44"/>
      <c r="AQ92" s="44"/>
      <c r="AR92" s="44"/>
      <c r="AS92" s="44"/>
      <c r="AT92" s="44"/>
      <c r="AU92" s="44"/>
      <c r="AV92" s="44"/>
      <c r="AW92" s="44">
        <v>0</v>
      </c>
      <c r="AX92" s="44"/>
      <c r="AY92" s="44"/>
      <c r="AZ92" s="44"/>
      <c r="BA92" s="44"/>
      <c r="BB92" s="44"/>
      <c r="BC92" s="44"/>
      <c r="BD92" s="44"/>
      <c r="BE92" s="44">
        <f t="shared" si="6"/>
        <v>3.63</v>
      </c>
      <c r="BF92" s="44"/>
      <c r="BG92" s="44"/>
      <c r="BH92" s="44"/>
      <c r="BI92" s="44"/>
      <c r="BJ92" s="44"/>
      <c r="BK92" s="44"/>
      <c r="BL92" s="44"/>
    </row>
    <row r="93" spans="1:79" hidden="1" x14ac:dyDescent="0.2">
      <c r="A93" s="38"/>
      <c r="B93" s="38"/>
      <c r="C93" s="38"/>
      <c r="D93" s="38"/>
      <c r="E93" s="38"/>
      <c r="F93" s="38"/>
      <c r="G93" s="39" t="s">
        <v>82</v>
      </c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1"/>
      <c r="Z93" s="42" t="s">
        <v>64</v>
      </c>
      <c r="AA93" s="42"/>
      <c r="AB93" s="42"/>
      <c r="AC93" s="42"/>
      <c r="AD93" s="42"/>
      <c r="AE93" s="39"/>
      <c r="AF93" s="40"/>
      <c r="AG93" s="40"/>
      <c r="AH93" s="40"/>
      <c r="AI93" s="40"/>
      <c r="AJ93" s="40"/>
      <c r="AK93" s="40"/>
      <c r="AL93" s="40"/>
      <c r="AM93" s="40"/>
      <c r="AN93" s="41"/>
      <c r="AO93" s="44">
        <v>2</v>
      </c>
      <c r="AP93" s="44"/>
      <c r="AQ93" s="44"/>
      <c r="AR93" s="44"/>
      <c r="AS93" s="44"/>
      <c r="AT93" s="44"/>
      <c r="AU93" s="44"/>
      <c r="AV93" s="44"/>
      <c r="AW93" s="44">
        <v>0</v>
      </c>
      <c r="AX93" s="44"/>
      <c r="AY93" s="44"/>
      <c r="AZ93" s="44"/>
      <c r="BA93" s="44"/>
      <c r="BB93" s="44"/>
      <c r="BC93" s="44"/>
      <c r="BD93" s="44"/>
      <c r="BE93" s="44">
        <f>AO93+AW93</f>
        <v>2</v>
      </c>
      <c r="BF93" s="44"/>
      <c r="BG93" s="44"/>
      <c r="BH93" s="44"/>
      <c r="BI93" s="44"/>
      <c r="BJ93" s="44"/>
      <c r="BK93" s="44"/>
      <c r="BL93" s="44"/>
    </row>
    <row r="94" spans="1:79" hidden="1" x14ac:dyDescent="0.2">
      <c r="A94" s="38"/>
      <c r="B94" s="38"/>
      <c r="C94" s="38"/>
      <c r="D94" s="38"/>
      <c r="E94" s="38"/>
      <c r="F94" s="38"/>
      <c r="G94" s="39" t="s">
        <v>83</v>
      </c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1"/>
      <c r="Z94" s="42" t="s">
        <v>84</v>
      </c>
      <c r="AA94" s="42"/>
      <c r="AB94" s="42"/>
      <c r="AC94" s="42"/>
      <c r="AD94" s="42"/>
      <c r="AE94" s="39"/>
      <c r="AF94" s="40"/>
      <c r="AG94" s="40"/>
      <c r="AH94" s="40"/>
      <c r="AI94" s="40"/>
      <c r="AJ94" s="40"/>
      <c r="AK94" s="40"/>
      <c r="AL94" s="40"/>
      <c r="AM94" s="40"/>
      <c r="AN94" s="41"/>
      <c r="AO94" s="44">
        <v>203292</v>
      </c>
      <c r="AP94" s="44"/>
      <c r="AQ94" s="44"/>
      <c r="AR94" s="44"/>
      <c r="AS94" s="44"/>
      <c r="AT94" s="44"/>
      <c r="AU94" s="44"/>
      <c r="AV94" s="44"/>
      <c r="AW94" s="44">
        <v>0</v>
      </c>
      <c r="AX94" s="44"/>
      <c r="AY94" s="44"/>
      <c r="AZ94" s="44"/>
      <c r="BA94" s="44"/>
      <c r="BB94" s="44"/>
      <c r="BC94" s="44"/>
      <c r="BD94" s="44"/>
      <c r="BE94" s="44">
        <f t="shared" si="6"/>
        <v>203292</v>
      </c>
      <c r="BF94" s="44"/>
      <c r="BG94" s="44"/>
      <c r="BH94" s="44"/>
      <c r="BI94" s="44"/>
      <c r="BJ94" s="44"/>
      <c r="BK94" s="44"/>
      <c r="BL94" s="44"/>
    </row>
    <row r="95" spans="1:79" s="4" customFormat="1" x14ac:dyDescent="0.2">
      <c r="A95" s="48">
        <v>0</v>
      </c>
      <c r="B95" s="48"/>
      <c r="C95" s="48"/>
      <c r="D95" s="48"/>
      <c r="E95" s="48"/>
      <c r="F95" s="48"/>
      <c r="G95" s="49" t="s">
        <v>69</v>
      </c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1"/>
      <c r="Z95" s="52"/>
      <c r="AA95" s="52"/>
      <c r="AB95" s="52"/>
      <c r="AC95" s="52"/>
      <c r="AD95" s="52"/>
      <c r="AE95" s="49"/>
      <c r="AF95" s="50"/>
      <c r="AG95" s="50"/>
      <c r="AH95" s="50"/>
      <c r="AI95" s="50"/>
      <c r="AJ95" s="50"/>
      <c r="AK95" s="50"/>
      <c r="AL95" s="50"/>
      <c r="AM95" s="50"/>
      <c r="AN95" s="51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</row>
    <row r="96" spans="1:79" ht="18.75" customHeight="1" x14ac:dyDescent="0.2">
      <c r="A96" s="38">
        <v>0</v>
      </c>
      <c r="B96" s="38"/>
      <c r="C96" s="38"/>
      <c r="D96" s="38"/>
      <c r="E96" s="38"/>
      <c r="F96" s="38"/>
      <c r="G96" s="126" t="s">
        <v>108</v>
      </c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7"/>
      <c r="V96" s="127"/>
      <c r="W96" s="127"/>
      <c r="X96" s="127"/>
      <c r="Y96" s="128"/>
      <c r="Z96" s="42" t="s">
        <v>87</v>
      </c>
      <c r="AA96" s="42"/>
      <c r="AB96" s="42"/>
      <c r="AC96" s="42"/>
      <c r="AD96" s="42"/>
      <c r="AE96" s="42" t="s">
        <v>81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44">
        <v>83</v>
      </c>
      <c r="AP96" s="44"/>
      <c r="AQ96" s="44"/>
      <c r="AR96" s="44"/>
      <c r="AS96" s="44"/>
      <c r="AT96" s="44"/>
      <c r="AU96" s="44"/>
      <c r="AV96" s="44"/>
      <c r="AW96" s="44">
        <v>0</v>
      </c>
      <c r="AX96" s="44"/>
      <c r="AY96" s="44"/>
      <c r="AZ96" s="44"/>
      <c r="BA96" s="44"/>
      <c r="BB96" s="44"/>
      <c r="BC96" s="44"/>
      <c r="BD96" s="44"/>
      <c r="BE96" s="44">
        <f t="shared" si="6"/>
        <v>83</v>
      </c>
      <c r="BF96" s="44"/>
      <c r="BG96" s="44"/>
      <c r="BH96" s="44"/>
      <c r="BI96" s="44"/>
      <c r="BJ96" s="44"/>
      <c r="BK96" s="44"/>
      <c r="BL96" s="44"/>
    </row>
    <row r="97" spans="1:64" hidden="1" x14ac:dyDescent="0.2">
      <c r="A97" s="38">
        <v>0</v>
      </c>
      <c r="B97" s="38"/>
      <c r="C97" s="38"/>
      <c r="D97" s="38"/>
      <c r="E97" s="38"/>
      <c r="F97" s="38"/>
      <c r="G97" s="39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1"/>
      <c r="Z97" s="42" t="s">
        <v>65</v>
      </c>
      <c r="AA97" s="42"/>
      <c r="AB97" s="42"/>
      <c r="AC97" s="42"/>
      <c r="AD97" s="42"/>
      <c r="AE97" s="39" t="s">
        <v>67</v>
      </c>
      <c r="AF97" s="40"/>
      <c r="AG97" s="40"/>
      <c r="AH97" s="40"/>
      <c r="AI97" s="40"/>
      <c r="AJ97" s="40"/>
      <c r="AK97" s="40"/>
      <c r="AL97" s="40"/>
      <c r="AM97" s="40"/>
      <c r="AN97" s="41"/>
      <c r="AO97" s="44">
        <v>4</v>
      </c>
      <c r="AP97" s="44"/>
      <c r="AQ97" s="44"/>
      <c r="AR97" s="44"/>
      <c r="AS97" s="44"/>
      <c r="AT97" s="44"/>
      <c r="AU97" s="44"/>
      <c r="AV97" s="44"/>
      <c r="AW97" s="44">
        <v>0</v>
      </c>
      <c r="AX97" s="44"/>
      <c r="AY97" s="44"/>
      <c r="AZ97" s="44"/>
      <c r="BA97" s="44"/>
      <c r="BB97" s="44"/>
      <c r="BC97" s="44"/>
      <c r="BD97" s="44"/>
      <c r="BE97" s="44">
        <f t="shared" si="6"/>
        <v>4</v>
      </c>
      <c r="BF97" s="44"/>
      <c r="BG97" s="44"/>
      <c r="BH97" s="44"/>
      <c r="BI97" s="44"/>
      <c r="BJ97" s="44"/>
      <c r="BK97" s="44"/>
      <c r="BL97" s="44"/>
    </row>
    <row r="99" spans="1:64" ht="16.5" customHeight="1" x14ac:dyDescent="0.2">
      <c r="A99" s="71" t="s">
        <v>112</v>
      </c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5"/>
      <c r="AO99" s="70" t="s">
        <v>113</v>
      </c>
      <c r="AP99" s="70"/>
      <c r="AQ99" s="70"/>
      <c r="AR99" s="70"/>
      <c r="AS99" s="70"/>
      <c r="AT99" s="70"/>
      <c r="AU99" s="70"/>
      <c r="AV99" s="70"/>
      <c r="AW99" s="70"/>
      <c r="AX99" s="70"/>
      <c r="AY99" s="70"/>
      <c r="AZ99" s="70"/>
      <c r="BA99" s="70"/>
      <c r="BB99" s="70"/>
      <c r="BC99" s="70"/>
      <c r="BD99" s="70"/>
      <c r="BE99" s="70"/>
      <c r="BF99" s="70"/>
      <c r="BG99" s="70"/>
    </row>
    <row r="100" spans="1:64" x14ac:dyDescent="0.2">
      <c r="W100" s="64" t="s">
        <v>7</v>
      </c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O100" s="64" t="s">
        <v>51</v>
      </c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</row>
    <row r="101" spans="1:64" ht="15.75" customHeight="1" x14ac:dyDescent="0.2">
      <c r="A101" s="89" t="s">
        <v>5</v>
      </c>
      <c r="B101" s="89"/>
      <c r="C101" s="89"/>
      <c r="D101" s="89"/>
      <c r="E101" s="89"/>
      <c r="F101" s="89"/>
    </row>
    <row r="102" spans="1:64" ht="13.15" customHeight="1" x14ac:dyDescent="0.2">
      <c r="A102" s="65" t="s">
        <v>75</v>
      </c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</row>
    <row r="103" spans="1:64" x14ac:dyDescent="0.2">
      <c r="A103" s="66" t="s">
        <v>46</v>
      </c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</row>
    <row r="104" spans="1:64" ht="15.75" customHeight="1" x14ac:dyDescent="0.2">
      <c r="A104" s="71" t="s">
        <v>76</v>
      </c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5"/>
      <c r="AO104" s="70" t="s">
        <v>114</v>
      </c>
      <c r="AP104" s="70"/>
      <c r="AQ104" s="70"/>
      <c r="AR104" s="70"/>
      <c r="AS104" s="70"/>
      <c r="AT104" s="70"/>
      <c r="AU104" s="70"/>
      <c r="AV104" s="70"/>
      <c r="AW104" s="70"/>
      <c r="AX104" s="70"/>
      <c r="AY104" s="70"/>
      <c r="AZ104" s="70"/>
      <c r="BA104" s="70"/>
      <c r="BB104" s="70"/>
      <c r="BC104" s="70"/>
      <c r="BD104" s="70"/>
      <c r="BE104" s="70"/>
      <c r="BF104" s="70"/>
      <c r="BG104" s="70"/>
    </row>
    <row r="105" spans="1:64" x14ac:dyDescent="0.2">
      <c r="A105" s="36"/>
      <c r="B105" s="37"/>
      <c r="C105" s="37"/>
      <c r="D105" s="37"/>
      <c r="E105" s="37"/>
      <c r="F105" s="37"/>
      <c r="G105" s="37"/>
      <c r="H105" s="37"/>
      <c r="W105" s="64" t="s">
        <v>7</v>
      </c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O105" s="64" t="s">
        <v>51</v>
      </c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/>
      <c r="BC105" s="64"/>
      <c r="BD105" s="64"/>
      <c r="BE105" s="64"/>
      <c r="BF105" s="64"/>
      <c r="BG105" s="64"/>
    </row>
    <row r="106" spans="1:64" x14ac:dyDescent="0.2">
      <c r="A106" s="64" t="s">
        <v>44</v>
      </c>
      <c r="B106" s="64"/>
      <c r="C106" s="64"/>
      <c r="D106" s="64"/>
      <c r="E106" s="64"/>
      <c r="F106" s="64"/>
      <c r="G106" s="64"/>
      <c r="H106" s="64"/>
    </row>
    <row r="107" spans="1:64" x14ac:dyDescent="0.2">
      <c r="A107" s="22" t="s">
        <v>45</v>
      </c>
      <c r="I107" s="16"/>
      <c r="J107" s="16"/>
      <c r="K107" s="16"/>
      <c r="L107" s="16"/>
      <c r="M107" s="16"/>
      <c r="N107" s="16"/>
      <c r="O107" s="16"/>
      <c r="P107" s="16"/>
      <c r="Q107" s="16"/>
    </row>
  </sheetData>
  <mergeCells count="338">
    <mergeCell ref="AS54:AZ54"/>
    <mergeCell ref="A40:F40"/>
    <mergeCell ref="G40:BL40"/>
    <mergeCell ref="A41:F41"/>
    <mergeCell ref="G41:BL41"/>
    <mergeCell ref="AS51:AZ52"/>
    <mergeCell ref="D51:AB52"/>
    <mergeCell ref="D53:AB53"/>
    <mergeCell ref="A42:F42"/>
    <mergeCell ref="G42:BL42"/>
    <mergeCell ref="A44:F44"/>
    <mergeCell ref="G44:BL44"/>
    <mergeCell ref="A43:F43"/>
    <mergeCell ref="G43:BL43"/>
    <mergeCell ref="AS53:AZ53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6:BL96"/>
    <mergeCell ref="BE95:BL95"/>
    <mergeCell ref="A94:F94"/>
    <mergeCell ref="G94:Y94"/>
    <mergeCell ref="Z94:AD94"/>
    <mergeCell ref="AE94:AN94"/>
    <mergeCell ref="AO94:AV94"/>
    <mergeCell ref="AW94:BD94"/>
    <mergeCell ref="BE94:BL94"/>
    <mergeCell ref="A95:F95"/>
    <mergeCell ref="G95:Y95"/>
    <mergeCell ref="AO95:AV95"/>
    <mergeCell ref="AW95:BD95"/>
    <mergeCell ref="Z95:AD95"/>
    <mergeCell ref="AE95:AN95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1:BL91"/>
    <mergeCell ref="A39:F39"/>
    <mergeCell ref="G39:BL39"/>
    <mergeCell ref="AK60:AR60"/>
    <mergeCell ref="AW89:BD89"/>
    <mergeCell ref="BE89:BL89"/>
    <mergeCell ref="AK51:AR52"/>
    <mergeCell ref="AO90:AV90"/>
    <mergeCell ref="AW90:BD90"/>
    <mergeCell ref="AS55:AZ55"/>
    <mergeCell ref="AS59:AZ59"/>
    <mergeCell ref="AO85:AV85"/>
    <mergeCell ref="AS60:AZ60"/>
    <mergeCell ref="BE90:BL90"/>
    <mergeCell ref="A89:F89"/>
    <mergeCell ref="G89:Y89"/>
    <mergeCell ref="Z89:AD89"/>
    <mergeCell ref="AE89:AN89"/>
    <mergeCell ref="AO89:AV89"/>
    <mergeCell ref="A59:C59"/>
    <mergeCell ref="D59:AB59"/>
    <mergeCell ref="AC59:AJ59"/>
    <mergeCell ref="AK59:AR59"/>
    <mergeCell ref="A55:C55"/>
    <mergeCell ref="BE73:BL73"/>
    <mergeCell ref="AE74:AN74"/>
    <mergeCell ref="A61:C61"/>
    <mergeCell ref="D61:AB61"/>
    <mergeCell ref="AC61:AJ61"/>
    <mergeCell ref="A45:F45"/>
    <mergeCell ref="G45:BL45"/>
    <mergeCell ref="A47:F47"/>
    <mergeCell ref="G47:BL47"/>
    <mergeCell ref="A56:C56"/>
    <mergeCell ref="D56:AB56"/>
    <mergeCell ref="AC56:AJ56"/>
    <mergeCell ref="AK56:AR56"/>
    <mergeCell ref="AS56:AZ56"/>
    <mergeCell ref="A57:C57"/>
    <mergeCell ref="A70:C70"/>
    <mergeCell ref="D70:AA70"/>
    <mergeCell ref="D55:AB55"/>
    <mergeCell ref="AC55:AJ55"/>
    <mergeCell ref="AK55:AR55"/>
    <mergeCell ref="A54:C54"/>
    <mergeCell ref="D54:AB54"/>
    <mergeCell ref="AC54:AJ54"/>
    <mergeCell ref="AK54:AR54"/>
    <mergeCell ref="AS61:AZ61"/>
    <mergeCell ref="D57:AB57"/>
    <mergeCell ref="AB70:AI70"/>
    <mergeCell ref="AJ70:AQ70"/>
    <mergeCell ref="AR70:AY70"/>
    <mergeCell ref="A67:C67"/>
    <mergeCell ref="AR67:AY67"/>
    <mergeCell ref="A68:C68"/>
    <mergeCell ref="D68:AA68"/>
    <mergeCell ref="AB68:AI68"/>
    <mergeCell ref="AJ68:AQ68"/>
    <mergeCell ref="AR68:AY68"/>
    <mergeCell ref="AJ67:AQ67"/>
    <mergeCell ref="A69:C69"/>
    <mergeCell ref="D69:AA69"/>
    <mergeCell ref="AB69:AI69"/>
    <mergeCell ref="AJ69:AQ69"/>
    <mergeCell ref="AR69:AY69"/>
    <mergeCell ref="AJ65:AQ66"/>
    <mergeCell ref="AR65:AY66"/>
    <mergeCell ref="AS57:AZ57"/>
    <mergeCell ref="A58:C58"/>
    <mergeCell ref="D58:AB58"/>
    <mergeCell ref="AK58:AR58"/>
    <mergeCell ref="AS58:AZ58"/>
    <mergeCell ref="A50:AZ50"/>
    <mergeCell ref="AO1:BL1"/>
    <mergeCell ref="A63:BL63"/>
    <mergeCell ref="U21:AD21"/>
    <mergeCell ref="AE21:AR21"/>
    <mergeCell ref="G28:BL28"/>
    <mergeCell ref="A29:F29"/>
    <mergeCell ref="G29:BL29"/>
    <mergeCell ref="B12:L12"/>
    <mergeCell ref="B13:L13"/>
    <mergeCell ref="A53:C53"/>
    <mergeCell ref="AK53:AR53"/>
    <mergeCell ref="B18:L18"/>
    <mergeCell ref="N18:Y18"/>
    <mergeCell ref="AA18:AI18"/>
    <mergeCell ref="AO7:BF7"/>
    <mergeCell ref="A9:BL9"/>
    <mergeCell ref="A10:BL10"/>
    <mergeCell ref="AK61:AR61"/>
    <mergeCell ref="A31:F31"/>
    <mergeCell ref="G31:BL31"/>
    <mergeCell ref="A28:F28"/>
    <mergeCell ref="N12:AS12"/>
    <mergeCell ref="N13:AS13"/>
    <mergeCell ref="AU12:BB12"/>
    <mergeCell ref="AU13:BB13"/>
    <mergeCell ref="N19:Y19"/>
    <mergeCell ref="AA19:AI19"/>
    <mergeCell ref="T22:W22"/>
    <mergeCell ref="A22:H22"/>
    <mergeCell ref="I22:S22"/>
    <mergeCell ref="A24:BL24"/>
    <mergeCell ref="A25:BL25"/>
    <mergeCell ref="A27:BL27"/>
    <mergeCell ref="A30:F30"/>
    <mergeCell ref="G30:BL30"/>
    <mergeCell ref="A34:BL34"/>
    <mergeCell ref="A33:BL33"/>
    <mergeCell ref="AE75:AN75"/>
    <mergeCell ref="A36:BL36"/>
    <mergeCell ref="A37:F37"/>
    <mergeCell ref="G37:BL37"/>
    <mergeCell ref="A38:F38"/>
    <mergeCell ref="G38:BL38"/>
    <mergeCell ref="A65:C66"/>
    <mergeCell ref="D67:AA67"/>
    <mergeCell ref="AB67:AI67"/>
    <mergeCell ref="D65:AA66"/>
    <mergeCell ref="AB65:AI66"/>
    <mergeCell ref="AC51:AJ52"/>
    <mergeCell ref="A60:C60"/>
    <mergeCell ref="AO75:AV75"/>
    <mergeCell ref="D60:AB60"/>
    <mergeCell ref="AC53:AJ53"/>
    <mergeCell ref="AC60:AJ60"/>
    <mergeCell ref="G46:BL46"/>
    <mergeCell ref="A49:AZ49"/>
    <mergeCell ref="AC57:AJ57"/>
    <mergeCell ref="AK57:AR57"/>
    <mergeCell ref="AC58:AJ58"/>
    <mergeCell ref="BE75:BL75"/>
    <mergeCell ref="AW85:BD85"/>
    <mergeCell ref="AO86:AV86"/>
    <mergeCell ref="AW86:BD86"/>
    <mergeCell ref="A86:F8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86:BL86"/>
    <mergeCell ref="A79:F79"/>
    <mergeCell ref="G79:Y79"/>
    <mergeCell ref="Z79:AD79"/>
    <mergeCell ref="AE79:AN79"/>
    <mergeCell ref="AO79:AV79"/>
    <mergeCell ref="AW79:BD79"/>
    <mergeCell ref="W104:AM104"/>
    <mergeCell ref="A85:F85"/>
    <mergeCell ref="Z85:AD85"/>
    <mergeCell ref="A88:F88"/>
    <mergeCell ref="G88:Y88"/>
    <mergeCell ref="A99:V99"/>
    <mergeCell ref="W99:AM99"/>
    <mergeCell ref="A101:F101"/>
    <mergeCell ref="AE88:AN88"/>
    <mergeCell ref="Z86:AD86"/>
    <mergeCell ref="AE86:AN86"/>
    <mergeCell ref="A92:F92"/>
    <mergeCell ref="G92:Y92"/>
    <mergeCell ref="Z92:AD92"/>
    <mergeCell ref="AE92:AN92"/>
    <mergeCell ref="A97:F97"/>
    <mergeCell ref="G97:Y97"/>
    <mergeCell ref="Z97:AD97"/>
    <mergeCell ref="AE97:AN97"/>
    <mergeCell ref="A90:F90"/>
    <mergeCell ref="G90:Y90"/>
    <mergeCell ref="Z90:AD90"/>
    <mergeCell ref="AE90:AN90"/>
    <mergeCell ref="A87:F87"/>
    <mergeCell ref="AO2:BL2"/>
    <mergeCell ref="AO3:BL3"/>
    <mergeCell ref="AO6:BF6"/>
    <mergeCell ref="AO4:BL4"/>
    <mergeCell ref="AO5:BL5"/>
    <mergeCell ref="AW74:BD74"/>
    <mergeCell ref="BE74:BL74"/>
    <mergeCell ref="A72:BL72"/>
    <mergeCell ref="A46:F46"/>
    <mergeCell ref="BE19:BL19"/>
    <mergeCell ref="BE18:BL18"/>
    <mergeCell ref="AK18:BC18"/>
    <mergeCell ref="AK19:BC19"/>
    <mergeCell ref="A21:T21"/>
    <mergeCell ref="AS21:BC21"/>
    <mergeCell ref="BD21:BL21"/>
    <mergeCell ref="N16:AS16"/>
    <mergeCell ref="AU16:BB16"/>
    <mergeCell ref="B15:L15"/>
    <mergeCell ref="N15:AS15"/>
    <mergeCell ref="AU15:BB15"/>
    <mergeCell ref="B16:L16"/>
    <mergeCell ref="B19:L19"/>
    <mergeCell ref="A64:AY64"/>
    <mergeCell ref="A106:H106"/>
    <mergeCell ref="A102:AS102"/>
    <mergeCell ref="A103:AS103"/>
    <mergeCell ref="A75:F75"/>
    <mergeCell ref="Z75:AD75"/>
    <mergeCell ref="AO93:AV93"/>
    <mergeCell ref="Z93:AD93"/>
    <mergeCell ref="AE93:AN93"/>
    <mergeCell ref="W100:AM100"/>
    <mergeCell ref="AE85:AN85"/>
    <mergeCell ref="G75:Y75"/>
    <mergeCell ref="AO105:BG105"/>
    <mergeCell ref="AO100:BG100"/>
    <mergeCell ref="AO104:BG104"/>
    <mergeCell ref="BE85:BL85"/>
    <mergeCell ref="BE88:BL88"/>
    <mergeCell ref="AO87:AV87"/>
    <mergeCell ref="AW87:BD87"/>
    <mergeCell ref="AO99:BG99"/>
    <mergeCell ref="BE87:BL87"/>
    <mergeCell ref="AW93:BD93"/>
    <mergeCell ref="W105:AM105"/>
    <mergeCell ref="A104:V104"/>
    <mergeCell ref="BE93:BL93"/>
    <mergeCell ref="A51:C52"/>
    <mergeCell ref="G85:Y85"/>
    <mergeCell ref="AO74:AV74"/>
    <mergeCell ref="Z74:AD74"/>
    <mergeCell ref="G73:Y73"/>
    <mergeCell ref="AO73:AV73"/>
    <mergeCell ref="AW73:BD73"/>
    <mergeCell ref="A93:F93"/>
    <mergeCell ref="G93:Y93"/>
    <mergeCell ref="A73:F73"/>
    <mergeCell ref="AE73:AN73"/>
    <mergeCell ref="Z73:AD73"/>
    <mergeCell ref="G74:Y74"/>
    <mergeCell ref="A74:F74"/>
    <mergeCell ref="AO88:AV88"/>
    <mergeCell ref="AW88:BD88"/>
    <mergeCell ref="G86:Y86"/>
    <mergeCell ref="G87:Y87"/>
    <mergeCell ref="Z87:AD87"/>
    <mergeCell ref="AE87:AN87"/>
    <mergeCell ref="Z88:AD88"/>
    <mergeCell ref="A76:F76"/>
    <mergeCell ref="AW75:BD75"/>
    <mergeCell ref="BE79:BL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0:BL80"/>
    <mergeCell ref="A83:F83"/>
    <mergeCell ref="G83:Y83"/>
    <mergeCell ref="Z83:AD83"/>
    <mergeCell ref="AE83:AN83"/>
    <mergeCell ref="AO83:AV83"/>
    <mergeCell ref="AW83:BD83"/>
    <mergeCell ref="BE83:BL83"/>
    <mergeCell ref="A84:BL84"/>
    <mergeCell ref="A82:F82"/>
    <mergeCell ref="G82:Y82"/>
    <mergeCell ref="Z82:AD82"/>
    <mergeCell ref="AE82:AN82"/>
    <mergeCell ref="AO82:AV82"/>
    <mergeCell ref="AW82:BD82"/>
    <mergeCell ref="BE82:BL82"/>
  </mergeCells>
  <phoneticPr fontId="0" type="noConversion"/>
  <conditionalFormatting sqref="H91:L91 H95:L95 G77 G79 G83 G81 G86 G88:G93 G95:G97">
    <cfRule type="cellIs" dxfId="9" priority="11" stopIfTrue="1" operator="equal">
      <formula>$G76</formula>
    </cfRule>
  </conditionalFormatting>
  <conditionalFormatting sqref="D61:I61">
    <cfRule type="cellIs" dxfId="8" priority="12" stopIfTrue="1" operator="equal">
      <formula>#REF!</formula>
    </cfRule>
  </conditionalFormatting>
  <conditionalFormatting sqref="A76:A84 B76:F83 A85:F97">
    <cfRule type="cellIs" dxfId="7" priority="13" stopIfTrue="1" operator="equal">
      <formula>0</formula>
    </cfRule>
  </conditionalFormatting>
  <conditionalFormatting sqref="G93:G94">
    <cfRule type="cellIs" dxfId="6" priority="15" stopIfTrue="1" operator="equal">
      <formula>$G91</formula>
    </cfRule>
  </conditionalFormatting>
  <conditionalFormatting sqref="D59">
    <cfRule type="cellIs" dxfId="5" priority="16" stopIfTrue="1" operator="equal">
      <formula>$D55</formula>
    </cfRule>
  </conditionalFormatting>
  <conditionalFormatting sqref="G85:L85">
    <cfRule type="cellIs" dxfId="4" priority="17" stopIfTrue="1" operator="equal">
      <formula>$G75</formula>
    </cfRule>
  </conditionalFormatting>
  <conditionalFormatting sqref="G87:L87 G80:L80 G78:L78 G82:L82">
    <cfRule type="cellIs" dxfId="3" priority="9" stopIfTrue="1" operator="equal">
      <formula>#REF!</formula>
    </cfRule>
  </conditionalFormatting>
  <conditionalFormatting sqref="G76:L76">
    <cfRule type="cellIs" dxfId="2" priority="6" stopIfTrue="1" operator="equal">
      <formula>$G62</formula>
    </cfRule>
  </conditionalFormatting>
  <conditionalFormatting sqref="D60">
    <cfRule type="cellIs" dxfId="1" priority="18" stopIfTrue="1" operator="equal">
      <formula>$D59</formula>
    </cfRule>
  </conditionalFormatting>
  <pageMargins left="0.31496062992125984" right="0.31496062992125984" top="0.31496062992125984" bottom="0.19685039370078741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КПК0213121</vt:lpstr>
      <vt:lpstr>КПК0213121!Область_печати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user003</cp:lastModifiedBy>
  <cp:lastPrinted>2021-06-09T08:15:18Z</cp:lastPrinted>
  <dcterms:created xsi:type="dcterms:W3CDTF">2016-08-15T09:54:21Z</dcterms:created>
  <dcterms:modified xsi:type="dcterms:W3CDTF">2021-06-09T08:15:36Z</dcterms:modified>
</cp:coreProperties>
</file>