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ИсходащаянаХЕР\!!!Берислав ОТГ!!!\сделать подання\2021\07\"/>
    </mc:Choice>
  </mc:AlternateContent>
  <xr:revisionPtr revIDLastSave="0" documentId="13_ncr:1_{EBA60BB8-F599-4C5F-BC5D-E0C2FF7DAFF8}" xr6:coauthVersionLast="47" xr6:coauthVersionMax="47" xr10:uidLastSave="{00000000-0000-0000-0000-000000000000}"/>
  <bookViews>
    <workbookView xWindow="-120" yWindow="-120" windowWidth="29040" windowHeight="16440" activeTab="2" xr2:uid="{00000000-000D-0000-FFFF-FFFF00000000}"/>
  </bookViews>
  <sheets>
    <sheet name="доходи 1" sheetId="1" r:id="rId1"/>
    <sheet name="джерела 2" sheetId="3" r:id="rId2"/>
    <sheet name="видатки 3" sheetId="2" r:id="rId3"/>
    <sheet name="кредитування 4" sheetId="7" r:id="rId4"/>
    <sheet name=" трансферти 5" sheetId="6" r:id="rId5"/>
    <sheet name="програми 6" sheetId="5" r:id="rId6"/>
  </sheets>
  <definedNames>
    <definedName name="_Hlk55986477" localSheetId="5">'програми 6'!#REF!</definedName>
    <definedName name="_xlnm.Print_Titles" localSheetId="5">'програми 6'!$17:$17</definedName>
    <definedName name="_xlnm.Print_Area" localSheetId="4">' трансферти 5'!$A$1:$D$43</definedName>
    <definedName name="_xlnm.Print_Area" localSheetId="2">'видатки 3'!$A$1:$P$51</definedName>
  </definedNames>
  <calcPr calcId="191029"/>
</workbook>
</file>

<file path=xl/calcChain.xml><?xml version="1.0" encoding="utf-8"?>
<calcChain xmlns="http://schemas.openxmlformats.org/spreadsheetml/2006/main">
  <c r="J38" i="5" l="1"/>
  <c r="I38" i="5"/>
  <c r="G38" i="5"/>
  <c r="H38" i="5"/>
  <c r="P52" i="2"/>
  <c r="D39" i="6"/>
  <c r="D34" i="6"/>
  <c r="D31" i="6"/>
  <c r="H33" i="5"/>
  <c r="I33" i="5"/>
  <c r="J33" i="5"/>
  <c r="G36" i="5"/>
  <c r="G35" i="5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H19" i="5" l="1"/>
  <c r="G29" i="5"/>
  <c r="G26" i="5"/>
  <c r="J19" i="5"/>
  <c r="I19" i="5"/>
  <c r="G20" i="5"/>
  <c r="G27" i="5"/>
  <c r="G25" i="5"/>
  <c r="G24" i="5"/>
  <c r="G23" i="5"/>
  <c r="G22" i="5"/>
  <c r="G21" i="5"/>
  <c r="G41" i="5" l="1"/>
  <c r="G28" i="5"/>
  <c r="G31" i="5"/>
  <c r="D18" i="6"/>
  <c r="D17" i="6" s="1"/>
  <c r="O20" i="7" l="1"/>
  <c r="N20" i="7"/>
  <c r="P20" i="7" s="1"/>
  <c r="M20" i="7"/>
  <c r="L20" i="7"/>
  <c r="H20" i="7"/>
  <c r="O19" i="7"/>
  <c r="N19" i="7"/>
  <c r="M19" i="7"/>
  <c r="P19" i="7" s="1"/>
  <c r="L19" i="7"/>
  <c r="H19" i="7"/>
  <c r="O18" i="7"/>
  <c r="N18" i="7"/>
  <c r="M18" i="7"/>
  <c r="P18" i="7" s="1"/>
  <c r="L18" i="7"/>
  <c r="H18" i="7"/>
  <c r="P17" i="7"/>
  <c r="O17" i="7"/>
  <c r="N17" i="7"/>
  <c r="M17" i="7"/>
  <c r="L17" i="7"/>
  <c r="H17" i="7"/>
  <c r="O16" i="7"/>
  <c r="N16" i="7"/>
  <c r="P16" i="7" s="1"/>
  <c r="M16" i="7"/>
  <c r="L16" i="7"/>
  <c r="H16" i="7"/>
  <c r="O15" i="7"/>
  <c r="N15" i="7"/>
  <c r="M15" i="7"/>
  <c r="P15" i="7" s="1"/>
  <c r="L15" i="7"/>
  <c r="H15" i="7"/>
  <c r="O14" i="7"/>
  <c r="N14" i="7"/>
  <c r="M14" i="7"/>
  <c r="P14" i="7" s="1"/>
  <c r="L14" i="7"/>
  <c r="H14" i="7"/>
  <c r="D38" i="6" l="1"/>
  <c r="D13" i="6"/>
  <c r="D24" i="6" l="1"/>
  <c r="D23" i="6" s="1"/>
  <c r="G30" i="5"/>
  <c r="G19" i="5" s="1"/>
  <c r="G39" i="5" l="1"/>
  <c r="G40" i="5" l="1"/>
  <c r="J18" i="5" l="1"/>
  <c r="H32" i="5"/>
  <c r="I32" i="5"/>
  <c r="J32" i="5"/>
  <c r="G34" i="5"/>
  <c r="H37" i="5"/>
  <c r="I37" i="5"/>
  <c r="J37" i="5"/>
  <c r="I18" i="5" l="1"/>
  <c r="I43" i="5" s="1"/>
  <c r="J43" i="5"/>
  <c r="G33" i="5"/>
  <c r="G32" i="5" s="1"/>
  <c r="G37" i="5"/>
  <c r="H18" i="5" l="1"/>
  <c r="H43" i="5" s="1"/>
  <c r="G18" i="5"/>
  <c r="G43" i="5" s="1"/>
</calcChain>
</file>

<file path=xl/sharedStrings.xml><?xml version="1.0" encoding="utf-8"?>
<sst xmlns="http://schemas.openxmlformats.org/spreadsheetml/2006/main" count="446" uniqueCount="259">
  <si>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</si>
  <si>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</si>
  <si>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</si>
  <si>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</si>
  <si>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</si>
  <si>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</si>
  <si>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</si>
  <si>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</si>
  <si>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</si>
  <si>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</si>
  <si>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</si>
  <si>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Інші субвенції з місцевого бюджету</t>
  </si>
  <si>
    <t>Разом доходів</t>
  </si>
  <si>
    <t>X</t>
  </si>
  <si>
    <t>Начальник фінансового управління</t>
  </si>
  <si>
    <t xml:space="preserve"> Ірина ЛИТВИНОВА</t>
  </si>
  <si>
    <t>21534000000</t>
  </si>
  <si>
    <t>(код бюджету)</t>
  </si>
  <si>
    <t>міської ради VІІІ скликання</t>
  </si>
  <si>
    <t xml:space="preserve">Зміни до додатку 1 "Доходи бюджету Бериславської міської територіальної громади на 2021 рік" рішення IV сесії міської ради VІІІ скликання від 24 грудня 2020 року № 73" </t>
  </si>
  <si>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</si>
  <si>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</si>
  <si>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</si>
  <si>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</si>
  <si>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</si>
  <si>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</si>
  <si>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</si>
  <si>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</si>
  <si>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</si>
  <si>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</si>
  <si>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</si>
  <si>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</si>
  <si>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</si>
  <si>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Бериславська міська рада</t>
  </si>
  <si>
    <t>0110000</t>
  </si>
  <si>
    <t>0600000</t>
  </si>
  <si>
    <t>Управління освіти, культури, молоді, туризму та спорту Бериславської міської ради</t>
  </si>
  <si>
    <t>0610000</t>
  </si>
  <si>
    <t>3700000</t>
  </si>
  <si>
    <t>3710000</t>
  </si>
  <si>
    <t>УСЬОГО</t>
  </si>
  <si>
    <t>Додаток 2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</si>
  <si>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</si>
  <si>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</si>
  <si>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</si>
  <si>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</si>
  <si>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</si>
  <si>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</si>
  <si>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</si>
  <si>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</si>
  <si>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</si>
  <si>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Зміни до додатку 3 "Розподіл  видатків бюджету Бериславської міської територіальної громоди на 2021 рік" рішення IV сесії міської ради VІІІ скликання від 24 грудня 2020 року № 73"</t>
  </si>
  <si>
    <t>Зміни до додатку 2 "Фінансування бюджету Бериславської міської територіальної громади на 2021 рік"  рішення IV сесії міської ради VІІІ скликання від 24 грудня 2020 року № 73"</t>
  </si>
  <si>
    <t>Ірина ЛИТВИНОВА</t>
  </si>
  <si>
    <t>Х</t>
  </si>
  <si>
    <t xml:space="preserve">Фінансове управління Бериславської міської ради </t>
  </si>
  <si>
    <t xml:space="preserve">Програма будівництва, ремонту та утримання вулично - дорожньої мережі та підвищення безпеки дорожнього руху у Бериславської міської територіальної громади на   2021-2025 роки
</t>
  </si>
  <si>
    <t xml:space="preserve"> Бериславська міська рада</t>
  </si>
  <si>
    <t>Дата та номер документа, яким затверджено місцеву регіональну програму</t>
  </si>
  <si>
    <t>Найменування місцевої /регіональної програми</t>
  </si>
  <si>
    <t xml:space="preserve">Найменування головного розпорядника коштів місцевого бюджету/ відповідального виконавця,  найменування бюджетної програми згідно з Типовою програмною класифікацією видатків та кредитування місцевого бюджету </t>
  </si>
  <si>
    <t>Зміни до додатку 7 "Розподіл  витрат бюджету Бериславської міської територіальної громади на реалізацію міських програм у 2021 році" рішення IV сесії міської ради VІІІ скликання від 24 грудня 2020 року № 73"</t>
  </si>
  <si>
    <t xml:space="preserve">                                                                    міської ради VІІІ скликання</t>
  </si>
  <si>
    <t>Зміни до додатку 5 "Міжбюджетні трансферти на 2021 рік" рішення IV сесії міської ради VІІІ скликання від 24 грудня 2020 року № 73"</t>
  </si>
  <si>
    <t>код бюджету</t>
  </si>
  <si>
    <t>1.Показники міжбюджетних трансфертів з інших бюджетів</t>
  </si>
  <si>
    <t>Код класифікації доходів бюджету / Код бюджету</t>
  </si>
  <si>
    <t>Найменування трансферту/ Найменування бюджету - назва міжбюджетного трансферту</t>
  </si>
  <si>
    <t xml:space="preserve">Усього </t>
  </si>
  <si>
    <t>І.Трансферти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</si>
  <si>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</si>
  <si>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</si>
  <si>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</si>
  <si>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</si>
  <si>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</si>
  <si>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</si>
  <si>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- отримувача міжбюджетного трансферту</t>
  </si>
  <si>
    <t>4</t>
  </si>
  <si>
    <t>І. Трансферти із загального фонду бюджету</t>
  </si>
  <si>
    <t xml:space="preserve">ІІ. Трансферту із спеціального фонду бюджету </t>
  </si>
  <si>
    <t>Усього за розділами І, ІІ, у тому числі:</t>
  </si>
  <si>
    <t>0180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</si>
  <si>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</si>
  <si>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</si>
  <si>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</si>
  <si>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</si>
  <si>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</si>
  <si>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</si>
  <si>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</si>
  <si>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</si>
  <si>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</si>
  <si>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3719730</t>
  </si>
  <si>
    <t>9730</t>
  </si>
  <si>
    <t>3719320</t>
  </si>
  <si>
    <t>9320</t>
  </si>
  <si>
    <t>Субвенція з місцевого бюджету за рахунок залишку коштів освітньої субвенції, що утворився на початок бюджетного періоду</t>
  </si>
  <si>
    <t xml:space="preserve"> Програма розвитку освіти та національно-патріотичного виховання в Бериславській міській територіальній громаді на 2021-2025 роки </t>
  </si>
  <si>
    <t>3719770</t>
  </si>
  <si>
    <t>9770</t>
  </si>
  <si>
    <t>0611061</t>
  </si>
  <si>
    <t>1061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</si>
  <si>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</si>
  <si>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</si>
  <si>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</si>
  <si>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Програма щодо матеріально-технічного забезпечення та розвитку надання адміністративних послуг у сфері громадянства, імміграції та реєстрації фізичних осіб на території  Бериславської міської територіальної громади на 2021 рік </t>
  </si>
  <si>
    <t>Рішення Бериславської міської ради від 28.05.2021 р. №230</t>
  </si>
  <si>
    <t>Програма розвитку освіти та національно-патріотичного виховання в Бериславській міській територіальній громаді на 2021-2025 роки (зі змінами)</t>
  </si>
  <si>
    <t xml:space="preserve"> Рішення Бериславської міської ради від  24. 03.2021 р.   №185 (зі змінами)</t>
  </si>
  <si>
    <t>Рішення Бериславської міської ради від 09.04.2021 р. №221 (зі змінами)</t>
  </si>
  <si>
    <t xml:space="preserve"> Рішення Бериславської міської ради від 09. 04.2021 р. №221 (зі змінами)</t>
  </si>
  <si>
    <t>0117540</t>
  </si>
  <si>
    <t>7540</t>
  </si>
  <si>
    <t>0460</t>
  </si>
  <si>
    <t>Реалізація заходів, спрямованих на підвищення доступності широкосмугового доступу до Інтернету в сільській місцевості</t>
  </si>
  <si>
    <t>0763</t>
  </si>
  <si>
    <t>Обласний бюджет Херсонської області</t>
  </si>
  <si>
    <t>Програма інформатізації та електронного урядування Бериславської міської територіальної громади на 2021 -2025 роки</t>
  </si>
  <si>
    <t xml:space="preserve"> Рішення Бериславської міської ради  від 24 червня 2021 року   №308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</si>
  <si>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</si>
  <si>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</si>
  <si>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</si>
  <si>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</si>
  <si>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</si>
  <si>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</si>
  <si>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</si>
  <si>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</si>
  <si>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</si>
  <si>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</si>
  <si>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</si>
  <si>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</si>
  <si>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</si>
  <si>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2152</t>
  </si>
  <si>
    <t>Інші програми та заходи у сфері охорони здоров`я</t>
  </si>
  <si>
    <t>0116030</t>
  </si>
  <si>
    <t>6030</t>
  </si>
  <si>
    <t>0620</t>
  </si>
  <si>
    <t>Організація благоустрою населених пунктів</t>
  </si>
  <si>
    <t>0116090</t>
  </si>
  <si>
    <t>6090</t>
  </si>
  <si>
    <t>0640</t>
  </si>
  <si>
    <t>Інша діяльність у сфері житлово-комунального господарства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</si>
  <si>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</si>
  <si>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</si>
  <si>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</si>
  <si>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</si>
  <si>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0611181</t>
  </si>
  <si>
    <t>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</si>
  <si>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</si>
  <si>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</si>
  <si>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</si>
  <si>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</si>
  <si>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</si>
  <si>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0613242</t>
  </si>
  <si>
    <t>3242</t>
  </si>
  <si>
    <t>1090</t>
  </si>
  <si>
    <t>Інші заходи у сфері соціального захисту і соціального забезпечення</t>
  </si>
  <si>
    <t>0614030</t>
  </si>
  <si>
    <t>4030</t>
  </si>
  <si>
    <t>0824</t>
  </si>
  <si>
    <t>Забезпечення діяльності бібліотек</t>
  </si>
  <si>
    <t>Фінансове управління Бериславської міської ради</t>
  </si>
  <si>
    <t>від _____________ 2021 року №____</t>
  </si>
  <si>
    <t>від __________ 2021 року №___</t>
  </si>
  <si>
    <t>від _________ 2021 року №____</t>
  </si>
  <si>
    <t xml:space="preserve">                                                                        від ___________ 2021 року № ___</t>
  </si>
  <si>
    <t xml:space="preserve">                                                      до рішення 12 сесії</t>
  </si>
  <si>
    <t>до рішення  12 сесії</t>
  </si>
  <si>
    <t>Додаток 4</t>
  </si>
  <si>
    <t>КРЕДИТУВАННЯ</t>
  </si>
  <si>
    <t>місцевого бюджету у 2021 році</t>
  </si>
  <si>
    <t>Надання кредитів</t>
  </si>
  <si>
    <t>Повернення кредитів</t>
  </si>
  <si>
    <t>Кредитування, усього</t>
  </si>
  <si>
    <t>разом</t>
  </si>
  <si>
    <t>0118831</t>
  </si>
  <si>
    <t>8831</t>
  </si>
  <si>
    <t>1060</t>
  </si>
  <si>
    <t>Надання довгострокових кредитів індивідуальним забудовникам житла на селі</t>
  </si>
  <si>
    <t>4113</t>
  </si>
  <si>
    <t>Надання інших внутрішніх кредитів</t>
  </si>
  <si>
    <t>0118832</t>
  </si>
  <si>
    <t>8832</t>
  </si>
  <si>
    <t>Повернення довгострокових кредитів, наданих індивідуальним забудовникам житла на селі</t>
  </si>
  <si>
    <t>4123</t>
  </si>
  <si>
    <t>Повернення інших внутрішніх кредитів</t>
  </si>
  <si>
    <t xml:space="preserve">                                                                    Додаток 5</t>
  </si>
  <si>
    <t>Додаток 6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</si>
  <si>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</si>
  <si>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</si>
  <si>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</si>
  <si>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</si>
  <si>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</si>
  <si>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</si>
  <si>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</si>
  <si>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</si>
  <si>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</si>
  <si>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</si>
  <si>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</si>
  <si>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</si>
  <si>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Неподаткові надходження  </t>
  </si>
  <si>
    <t>Інші неподаткові надходження  </t>
  </si>
  <si>
    <t>Інші надходження  </t>
  </si>
  <si>
    <t>Усього доходів (без урахування міжбюджетних трансфертів)</t>
  </si>
  <si>
    <t>Субвенції з місцевих бюджетів іншим місцевим бюджетам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</si>
  <si>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</si>
  <si>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</si>
  <si>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</si>
  <si>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</si>
  <si>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</si>
  <si>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0116013</t>
  </si>
  <si>
    <t>6013</t>
  </si>
  <si>
    <t>Забезпечення діяльності водопровідно-каналізаційного господарства</t>
  </si>
  <si>
    <t>на закупівлю засобів навчання та обладнання для навчальних кабінетів початкової школи (видатки розвитку)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</si>
  <si>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бюджету, в тому числі:</t>
  </si>
  <si>
    <t>на підвищення кваліфікації педагогічних працівників та проведення супервізії      (видатки споживання)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</si>
  <si>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</si>
  <si>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Бюджет Новорайської сільської територіальної громади</t>
  </si>
  <si>
    <t xml:space="preserve">Бюджет Милівської  сільської територіальної громади </t>
  </si>
  <si>
    <t>Бюджет Тягинської сільської територіальної громади</t>
  </si>
  <si>
    <t>(цільові видатки на лікування хворих на цукровий діабет інсуліном та нецукровий діабет десмопресином)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</si>
  <si>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</si>
  <si>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0112144</t>
  </si>
  <si>
    <t>2144</t>
  </si>
  <si>
    <t>Централізовані заходи з лікування хворих на цукровий та нецукровий діабет</t>
  </si>
  <si>
    <t xml:space="preserve">Надання довгострокових кредитів індивідуальним забудовникам житла на селі </t>
  </si>
  <si>
    <t>до рішення 12 сесії</t>
  </si>
  <si>
    <t xml:space="preserve"> Рішення Бериславської міської ради  від 28 травня 2021 року   №232</t>
  </si>
  <si>
    <t>Програма індивідуального житлового будівництва «Власний дім» на 2021 – 2025 роки</t>
  </si>
  <si>
    <t>від      липня 2021 року №</t>
  </si>
  <si>
    <t xml:space="preserve"> Рішення Бериславської міської ради  від  24 березня 2021 року  №185 (зі змінами)</t>
  </si>
  <si>
    <t>Програма «Розвиток людського капіталу 
Бериславської територіальної громади» на 2017-2023 роки</t>
  </si>
  <si>
    <t>Рішення Бериславської міської ради від 14.12.2021 р. №279 (зі змінами)</t>
  </si>
  <si>
    <t>Програма розвитку та фінансової підтримки комунального некомерційного підприємства «Бериславська центральна районна лікарня» Бериславської міської ради на 2021- 2022 роки</t>
  </si>
  <si>
    <t xml:space="preserve"> Рішення Бериславської міської ради від 17.02.2021р. № 126</t>
  </si>
  <si>
    <t xml:space="preserve">Програма розвитку та фінансової підтримки комунального некомерційного підприємства “Бериславський районний центр первинної медико-санітарної допомоги” Бериславської міської ради на 2021- 2022 роки </t>
  </si>
  <si>
    <t xml:space="preserve"> Рішення Бериславської міської ради  від  17.02.2021 р.   №127</t>
  </si>
  <si>
    <t>0611130</t>
  </si>
  <si>
    <t>1130</t>
  </si>
  <si>
    <t>Методичне забезпечення діяльності закладів освіти</t>
  </si>
  <si>
    <t>0611141</t>
  </si>
  <si>
    <t>1141</t>
  </si>
  <si>
    <t>Забезпечення діяльності інших закладів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</si>
  <si>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</si>
  <si>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</si>
  <si>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</si>
  <si>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 xml:space="preserve"> Програма забезпечення іншої діяльності та розвитку виконавчих органів Бериславської міської ради на 2021 рік</t>
  </si>
  <si>
    <t xml:space="preserve"> Рішення Бериславської міської ради від 17.02.2021 р. №129</t>
  </si>
  <si>
    <t xml:space="preserve"> Рішення Бериславської міської ради  від  24. 12.2020 р.   №72</t>
  </si>
  <si>
    <t>Програми утримання та розвитку благоустрою населених пунктів міської територіальної громади на 2021-2025 роки.</t>
  </si>
  <si>
    <t xml:space="preserve"> Рішення Бериславської міської ради   від  24. 03.2021 р.   №182 (зі змінами)</t>
  </si>
  <si>
    <t>програма будівництва, ремонту та утримання вулично-дорожньої мережі та підвищення безпеки дорожнього руху у м. Берислав на період з 2019-2020 роки</t>
  </si>
  <si>
    <t>Програма «Підвищення безпеки дорожнього руху на території Бериславської міської територіальної громади на 2021-2023 роки»</t>
  </si>
  <si>
    <t xml:space="preserve"> Рішення Бериславської міської ради  від  28 травня 2021 року  №231</t>
  </si>
  <si>
    <t xml:space="preserve"> на співфінансування на закупівлю ноутбуків відповідно до постанови Кабінету Міністрів України від 21 квітня 2021 № 403  (видатки розвитку)</t>
  </si>
  <si>
    <t>на співфінансування на виконання програми "Людський капітал" на оплату за навчання Проваторова В.С. 23730 грн, Дудченко Я.Д. 26982 грн</t>
  </si>
  <si>
    <t>на погашення заборгованості за електричну енергію по закладам освіти , що фінансувалися за рахунок районного бюджету за січень-березень 2021 року</t>
  </si>
  <si>
    <t>Районний бюджет Бериславського району</t>
  </si>
  <si>
    <t xml:space="preserve">«Програму  розвитку та фінансової підтримки комунальних підприємств міської територіальної громади на 2021-2025 роки» </t>
  </si>
  <si>
    <t xml:space="preserve"> Рішення Бериславської міської ради   від  24. 03.2021 р.   №183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</si>
</sst>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-* #,##0_₴_-;\-* #,##0_₴_-;_-* &quot;-&quot;??_₴_-;_-@_-"/>
  </numFmts>
  <fonts count="36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24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Arial Cyr"/>
      <charset val="204"/>
    </font>
    <font>
      <sz val="1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2" fillId="0" borderId="0" applyFont="0" applyFill="0" applyBorder="0" applyAlignment="0" applyProtection="0"/>
    <xf numFmtId="0" fontId="6" fillId="0" borderId="0"/>
    <xf numFmtId="0" fontId="12" fillId="0" borderId="0"/>
    <xf numFmtId="0" fontId="28" fillId="0" borderId="0"/>
    <xf numFmtId="0" fontId="6" fillId="0" borderId="0"/>
    <xf numFmtId="0" fontId="6" fillId="0" borderId="0"/>
    <xf numFmtId="0" fontId="2" fillId="0" borderId="0"/>
    <xf numFmtId="0" fontId="31" fillId="0" borderId="0">
      <alignment vertical="top"/>
    </xf>
    <xf numFmtId="0" fontId="1" fillId="0" borderId="0"/>
  </cellStyleXfs>
  <cellXfs count="23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Font="1"/>
    <xf numFmtId="0" fontId="6" fillId="0" borderId="0" xfId="0" applyFon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3" fillId="0" borderId="0" xfId="0" applyFont="1" applyFill="1" applyAlignment="1">
      <alignment horizontal="left"/>
    </xf>
    <xf numFmtId="4" fontId="0" fillId="2" borderId="0" xfId="0" applyNumberFormat="1" applyFill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3" fontId="13" fillId="0" borderId="2" xfId="1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13" fillId="0" borderId="2" xfId="0" applyFont="1" applyFill="1" applyBorder="1"/>
    <xf numFmtId="3" fontId="9" fillId="0" borderId="2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4" fontId="14" fillId="0" borderId="2" xfId="0" quotePrefix="1" applyNumberFormat="1" applyFont="1" applyFill="1" applyBorder="1" applyAlignment="1">
      <alignment vertical="center" wrapText="1"/>
    </xf>
    <xf numFmtId="4" fontId="14" fillId="0" borderId="2" xfId="0" quotePrefix="1" applyNumberFormat="1" applyFont="1" applyFill="1" applyBorder="1" applyAlignment="1">
      <alignment horizontal="center" vertical="center" wrapText="1"/>
    </xf>
    <xf numFmtId="0" fontId="14" fillId="0" borderId="2" xfId="0" quotePrefix="1" applyFont="1" applyFill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top" wrapText="1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vertical="center" wrapText="1"/>
    </xf>
    <xf numFmtId="0" fontId="13" fillId="0" borderId="2" xfId="2" applyFont="1" applyFill="1" applyBorder="1" applyAlignment="1">
      <alignment horizontal="justify" vertical="top" wrapText="1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left" vertical="top" wrapText="1"/>
    </xf>
    <xf numFmtId="4" fontId="14" fillId="0" borderId="2" xfId="0" quotePrefix="1" applyNumberFormat="1" applyFont="1" applyBorder="1" applyAlignment="1">
      <alignment vertical="center" wrapText="1"/>
    </xf>
    <xf numFmtId="4" fontId="14" fillId="0" borderId="2" xfId="0" quotePrefix="1" applyNumberFormat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9" fillId="0" borderId="8" xfId="0" applyFont="1" applyBorder="1"/>
    <xf numFmtId="0" fontId="16" fillId="0" borderId="0" xfId="0" applyFont="1"/>
    <xf numFmtId="0" fontId="1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8" fillId="0" borderId="0" xfId="3" applyFont="1" applyBorder="1" applyAlignment="1">
      <alignment vertical="top" wrapText="1"/>
    </xf>
    <xf numFmtId="0" fontId="12" fillId="0" borderId="0" xfId="3"/>
    <xf numFmtId="0" fontId="21" fillId="0" borderId="0" xfId="3" applyNumberFormat="1" applyFont="1" applyAlignment="1">
      <alignment horizontal="right" vertical="top"/>
    </xf>
    <xf numFmtId="49" fontId="22" fillId="0" borderId="0" xfId="3" applyNumberFormat="1" applyFont="1" applyFill="1" applyAlignment="1">
      <alignment horizontal="center" vertical="center" wrapText="1" shrinkToFit="1"/>
    </xf>
    <xf numFmtId="0" fontId="20" fillId="0" borderId="0" xfId="3" applyFont="1" applyBorder="1" applyAlignment="1">
      <alignment vertical="center"/>
    </xf>
    <xf numFmtId="0" fontId="25" fillId="0" borderId="0" xfId="3" applyFont="1" applyBorder="1" applyAlignment="1">
      <alignment vertical="center"/>
    </xf>
    <xf numFmtId="0" fontId="26" fillId="0" borderId="2" xfId="3" applyFont="1" applyBorder="1" applyAlignment="1">
      <alignment horizontal="center" vertical="center" wrapText="1"/>
    </xf>
    <xf numFmtId="0" fontId="29" fillId="0" borderId="2" xfId="3" applyFont="1" applyBorder="1" applyAlignment="1">
      <alignment horizontal="center" vertical="center"/>
    </xf>
    <xf numFmtId="3" fontId="29" fillId="0" borderId="2" xfId="3" applyNumberFormat="1" applyFont="1" applyFill="1" applyBorder="1" applyAlignment="1">
      <alignment horizontal="center" vertical="center"/>
    </xf>
    <xf numFmtId="0" fontId="6" fillId="0" borderId="0" xfId="6"/>
    <xf numFmtId="0" fontId="19" fillId="0" borderId="0" xfId="6" applyFont="1" applyAlignment="1">
      <alignment horizontal="right" vertical="center"/>
    </xf>
    <xf numFmtId="0" fontId="7" fillId="0" borderId="2" xfId="4" applyFont="1" applyFill="1" applyBorder="1" applyAlignment="1">
      <alignment horizontal="center" vertical="top" wrapText="1"/>
    </xf>
    <xf numFmtId="0" fontId="7" fillId="0" borderId="2" xfId="4" applyFont="1" applyFill="1" applyBorder="1" applyAlignment="1">
      <alignment horizontal="left" vertical="top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/>
    </xf>
    <xf numFmtId="49" fontId="7" fillId="0" borderId="2" xfId="4" applyNumberFormat="1" applyFont="1" applyFill="1" applyBorder="1" applyAlignment="1">
      <alignment horizontal="center" vertical="center" wrapText="1"/>
    </xf>
    <xf numFmtId="0" fontId="29" fillId="0" borderId="2" xfId="4" applyFont="1" applyFill="1" applyBorder="1" applyAlignment="1">
      <alignment horizontal="left" vertical="center"/>
    </xf>
    <xf numFmtId="0" fontId="29" fillId="0" borderId="2" xfId="4" applyFont="1" applyFill="1" applyBorder="1" applyAlignment="1">
      <alignment horizontal="center" vertical="center"/>
    </xf>
    <xf numFmtId="0" fontId="29" fillId="0" borderId="2" xfId="4" applyFont="1" applyFill="1" applyBorder="1" applyAlignment="1">
      <alignment vertical="center"/>
    </xf>
    <xf numFmtId="0" fontId="12" fillId="0" borderId="0" xfId="3" applyFill="1"/>
    <xf numFmtId="0" fontId="2" fillId="0" borderId="2" xfId="7" applyBorder="1" applyAlignment="1">
      <alignment horizontal="center" vertical="center" wrapText="1"/>
    </xf>
    <xf numFmtId="0" fontId="2" fillId="0" borderId="2" xfId="7" applyFill="1" applyBorder="1" applyAlignment="1">
      <alignment horizontal="center" vertical="center" wrapText="1"/>
    </xf>
    <xf numFmtId="3" fontId="29" fillId="0" borderId="2" xfId="3" applyNumberFormat="1" applyFont="1" applyBorder="1" applyAlignment="1">
      <alignment horizontal="center"/>
    </xf>
    <xf numFmtId="0" fontId="30" fillId="0" borderId="0" xfId="9" applyFont="1" applyFill="1" applyBorder="1" applyAlignment="1">
      <alignment horizontal="center" vertical="center"/>
    </xf>
    <xf numFmtId="0" fontId="30" fillId="0" borderId="0" xfId="9" applyFont="1" applyFill="1" applyBorder="1" applyAlignment="1">
      <alignment vertical="center" wrapText="1"/>
    </xf>
    <xf numFmtId="4" fontId="30" fillId="0" borderId="0" xfId="9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164" fontId="13" fillId="0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/>
    <xf numFmtId="0" fontId="0" fillId="0" borderId="0" xfId="0" applyFill="1"/>
    <xf numFmtId="0" fontId="9" fillId="0" borderId="2" xfId="5" applyFont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/>
    <xf numFmtId="0" fontId="3" fillId="0" borderId="2" xfId="0" quotePrefix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0" fillId="0" borderId="2" xfId="0" quotePrefix="1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vertical="center" wrapText="1"/>
    </xf>
    <xf numFmtId="0" fontId="14" fillId="0" borderId="2" xfId="9" quotePrefix="1" applyFont="1" applyFill="1" applyBorder="1" applyAlignment="1">
      <alignment horizontal="center" vertical="center" wrapText="1"/>
    </xf>
    <xf numFmtId="4" fontId="14" fillId="0" borderId="2" xfId="9" quotePrefix="1" applyNumberFormat="1" applyFont="1" applyFill="1" applyBorder="1" applyAlignment="1">
      <alignment horizontal="center" vertical="center" wrapText="1"/>
    </xf>
    <xf numFmtId="4" fontId="14" fillId="0" borderId="2" xfId="9" quotePrefix="1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19" fillId="0" borderId="2" xfId="3" applyFont="1" applyBorder="1" applyAlignment="1">
      <alignment horizontal="center" vertical="center" wrapText="1"/>
    </xf>
    <xf numFmtId="0" fontId="0" fillId="0" borderId="0" xfId="0"/>
    <xf numFmtId="0" fontId="33" fillId="0" borderId="0" xfId="3" applyFont="1" applyFill="1"/>
    <xf numFmtId="0" fontId="32" fillId="0" borderId="0" xfId="3" applyFont="1" applyFill="1" applyAlignment="1">
      <alignment horizontal="left"/>
    </xf>
    <xf numFmtId="0" fontId="32" fillId="0" borderId="2" xfId="0" quotePrefix="1" applyFont="1" applyFill="1" applyBorder="1" applyAlignment="1">
      <alignment horizontal="center" vertical="center" wrapText="1"/>
    </xf>
    <xf numFmtId="4" fontId="32" fillId="0" borderId="2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0" fillId="0" borderId="1" xfId="0" quotePrefix="1" applyBorder="1" applyAlignment="1">
      <alignment horizontal="center"/>
    </xf>
    <xf numFmtId="0" fontId="3" fillId="0" borderId="2" xfId="0" quotePrefix="1" applyFont="1" applyFill="1" applyBorder="1" applyAlignment="1">
      <alignment vertical="center" wrapText="1"/>
    </xf>
    <xf numFmtId="0" fontId="0" fillId="0" borderId="2" xfId="0" quotePrefix="1" applyFill="1" applyBorder="1" applyAlignment="1">
      <alignment vertical="center" wrapText="1"/>
    </xf>
    <xf numFmtId="3" fontId="33" fillId="0" borderId="5" xfId="4" applyNumberFormat="1" applyFont="1" applyFill="1" applyBorder="1" applyAlignment="1">
      <alignment horizontal="center" vertical="center"/>
    </xf>
    <xf numFmtId="3" fontId="29" fillId="0" borderId="2" xfId="4" applyNumberFormat="1" applyFont="1" applyFill="1" applyBorder="1" applyAlignment="1">
      <alignment horizontal="center" vertical="center"/>
    </xf>
    <xf numFmtId="3" fontId="29" fillId="0" borderId="2" xfId="3" applyNumberFormat="1" applyFont="1" applyBorder="1" applyAlignment="1">
      <alignment horizontal="center" vertical="center"/>
    </xf>
    <xf numFmtId="0" fontId="0" fillId="0" borderId="0" xfId="0"/>
    <xf numFmtId="0" fontId="7" fillId="0" borderId="2" xfId="4" applyFont="1" applyBorder="1" applyAlignment="1">
      <alignment horizontal="left" vertical="center"/>
    </xf>
    <xf numFmtId="3" fontId="33" fillId="0" borderId="2" xfId="4" applyNumberFormat="1" applyFont="1" applyFill="1" applyBorder="1" applyAlignment="1">
      <alignment horizontal="center" vertical="center"/>
    </xf>
    <xf numFmtId="0" fontId="0" fillId="0" borderId="0" xfId="0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0" fontId="9" fillId="0" borderId="2" xfId="0" applyFont="1" applyFill="1" applyBorder="1" applyAlignment="1">
      <alignment horizontal="left" vertical="top" wrapText="1"/>
    </xf>
    <xf numFmtId="49" fontId="33" fillId="0" borderId="2" xfId="2" applyNumberFormat="1" applyFont="1" applyBorder="1" applyAlignment="1">
      <alignment horizontal="center" vertical="center" wrapText="1"/>
    </xf>
    <xf numFmtId="0" fontId="33" fillId="0" borderId="2" xfId="2" applyFont="1" applyBorder="1" applyAlignment="1">
      <alignment vertical="center" wrapText="1"/>
    </xf>
    <xf numFmtId="49" fontId="32" fillId="0" borderId="2" xfId="0" quotePrefix="1" applyNumberFormat="1" applyFont="1" applyFill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/>
    <xf numFmtId="0" fontId="3" fillId="0" borderId="0" xfId="0" quotePrefix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3" fillId="0" borderId="0" xfId="0" quotePrefix="1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0" fillId="0" borderId="0" xfId="0"/>
    <xf numFmtId="0" fontId="0" fillId="0" borderId="0" xfId="0"/>
    <xf numFmtId="0" fontId="3" fillId="0" borderId="0" xfId="0" applyFont="1" applyAlignment="1">
      <alignment horizontal="left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4" fillId="0" borderId="2" xfId="0" applyFont="1" applyBorder="1" applyAlignment="1">
      <alignment horizontal="justify" vertical="center"/>
    </xf>
    <xf numFmtId="0" fontId="9" fillId="3" borderId="2" xfId="0" applyFont="1" applyFill="1" applyBorder="1" applyAlignment="1">
      <alignment vertical="center" wrapText="1"/>
    </xf>
    <xf numFmtId="0" fontId="32" fillId="0" borderId="0" xfId="0" applyFont="1" applyAlignment="1">
      <alignment wrapText="1"/>
    </xf>
    <xf numFmtId="3" fontId="13" fillId="0" borderId="9" xfId="1" applyNumberFormat="1" applyFont="1" applyFill="1" applyBorder="1" applyAlignment="1">
      <alignment horizontal="center" vertical="center" wrapText="1"/>
    </xf>
    <xf numFmtId="164" fontId="9" fillId="3" borderId="2" xfId="1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7" fillId="0" borderId="4" xfId="4" applyFont="1" applyBorder="1" applyAlignment="1">
      <alignment horizontal="left" vertical="center"/>
    </xf>
    <xf numFmtId="0" fontId="7" fillId="0" borderId="3" xfId="4" applyFont="1" applyBorder="1" applyAlignment="1">
      <alignment horizontal="center" vertical="center"/>
    </xf>
    <xf numFmtId="0" fontId="7" fillId="0" borderId="4" xfId="4" applyFont="1" applyBorder="1" applyAlignment="1">
      <alignment horizontal="center" vertical="center"/>
    </xf>
    <xf numFmtId="0" fontId="20" fillId="0" borderId="2" xfId="3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/>
    </xf>
    <xf numFmtId="165" fontId="20" fillId="0" borderId="2" xfId="1" applyNumberFormat="1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7" fillId="0" borderId="2" xfId="4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vertical="center" wrapText="1"/>
    </xf>
    <xf numFmtId="0" fontId="35" fillId="0" borderId="2" xfId="4" applyFont="1" applyBorder="1" applyAlignment="1">
      <alignment horizontal="left" vertical="center" wrapText="1"/>
    </xf>
    <xf numFmtId="0" fontId="28" fillId="0" borderId="0" xfId="3" applyFont="1"/>
    <xf numFmtId="0" fontId="7" fillId="0" borderId="2" xfId="4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4" fontId="0" fillId="0" borderId="2" xfId="0" applyNumberForma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" fontId="14" fillId="0" borderId="9" xfId="0" quotePrefix="1" applyNumberFormat="1" applyFont="1" applyFill="1" applyBorder="1" applyAlignment="1">
      <alignment vertical="center" wrapText="1"/>
    </xf>
    <xf numFmtId="0" fontId="14" fillId="0" borderId="9" xfId="0" quotePrefix="1" applyFont="1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4" xfId="0" applyFill="1" applyBorder="1" applyAlignment="1"/>
    <xf numFmtId="0" fontId="0" fillId="0" borderId="5" xfId="0" applyFill="1" applyBorder="1" applyAlignment="1"/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9" fillId="0" borderId="3" xfId="3" applyFont="1" applyBorder="1" applyAlignment="1">
      <alignment horizontal="left" vertical="center"/>
    </xf>
    <xf numFmtId="0" fontId="29" fillId="0" borderId="5" xfId="3" applyFont="1" applyBorder="1" applyAlignment="1">
      <alignment horizontal="left" vertical="center"/>
    </xf>
    <xf numFmtId="0" fontId="29" fillId="0" borderId="0" xfId="4" applyFont="1" applyFill="1" applyAlignment="1">
      <alignment horizontal="left"/>
    </xf>
    <xf numFmtId="0" fontId="29" fillId="0" borderId="3" xfId="4" applyFont="1" applyFill="1" applyBorder="1" applyAlignment="1">
      <alignment horizontal="center" vertical="center"/>
    </xf>
    <xf numFmtId="0" fontId="29" fillId="0" borderId="4" xfId="4" applyFont="1" applyFill="1" applyBorder="1" applyAlignment="1">
      <alignment horizontal="center" vertical="center"/>
    </xf>
    <xf numFmtId="0" fontId="29" fillId="0" borderId="5" xfId="4" applyFont="1" applyFill="1" applyBorder="1" applyAlignment="1">
      <alignment horizontal="center" vertical="center"/>
    </xf>
    <xf numFmtId="0" fontId="29" fillId="0" borderId="3" xfId="3" applyFont="1" applyBorder="1" applyAlignment="1">
      <alignment horizontal="left" vertical="center" wrapText="1"/>
    </xf>
    <xf numFmtId="0" fontId="29" fillId="0" borderId="5" xfId="3" applyFont="1" applyBorder="1" applyAlignment="1">
      <alignment horizontal="left" vertical="center" wrapText="1"/>
    </xf>
    <xf numFmtId="0" fontId="24" fillId="0" borderId="0" xfId="3" applyFont="1" applyBorder="1" applyAlignment="1">
      <alignment horizontal="center" vertical="center"/>
    </xf>
    <xf numFmtId="0" fontId="19" fillId="0" borderId="3" xfId="3" applyFont="1" applyBorder="1" applyAlignment="1">
      <alignment horizontal="center" vertical="center" wrapText="1"/>
    </xf>
    <xf numFmtId="0" fontId="19" fillId="0" borderId="5" xfId="3" applyFont="1" applyBorder="1" applyAlignment="1">
      <alignment horizontal="center" vertical="center" wrapText="1"/>
    </xf>
    <xf numFmtId="0" fontId="27" fillId="0" borderId="3" xfId="3" applyFont="1" applyBorder="1" applyAlignment="1">
      <alignment horizontal="center" vertical="center" wrapText="1"/>
    </xf>
    <xf numFmtId="0" fontId="27" fillId="0" borderId="4" xfId="3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0" fillId="0" borderId="3" xfId="3" applyFont="1" applyBorder="1" applyAlignment="1">
      <alignment horizontal="left" vertical="center" wrapText="1"/>
    </xf>
    <xf numFmtId="0" fontId="20" fillId="0" borderId="5" xfId="3" applyFont="1" applyBorder="1" applyAlignment="1">
      <alignment horizontal="left" vertical="center" wrapText="1"/>
    </xf>
    <xf numFmtId="0" fontId="22" fillId="0" borderId="2" xfId="3" applyFont="1" applyBorder="1" applyAlignment="1">
      <alignment horizontal="center" wrapText="1"/>
    </xf>
    <xf numFmtId="0" fontId="26" fillId="0" borderId="3" xfId="3" applyFont="1" applyBorder="1" applyAlignment="1">
      <alignment horizontal="center" vertical="center" wrapText="1"/>
    </xf>
    <xf numFmtId="0" fontId="26" fillId="0" borderId="5" xfId="3" applyFont="1" applyBorder="1" applyAlignment="1">
      <alignment horizontal="center" vertical="center" wrapText="1"/>
    </xf>
    <xf numFmtId="0" fontId="7" fillId="0" borderId="3" xfId="4" applyFont="1" applyBorder="1" applyAlignment="1">
      <alignment horizontal="left" vertical="center" wrapText="1"/>
    </xf>
    <xf numFmtId="0" fontId="7" fillId="0" borderId="5" xfId="4" applyFont="1" applyBorder="1" applyAlignment="1">
      <alignment horizontal="left" vertical="center" wrapText="1"/>
    </xf>
    <xf numFmtId="0" fontId="34" fillId="0" borderId="3" xfId="3" applyFont="1" applyBorder="1" applyAlignment="1">
      <alignment horizontal="left" vertical="center" wrapText="1"/>
    </xf>
    <xf numFmtId="0" fontId="34" fillId="0" borderId="5" xfId="3" applyFont="1" applyBorder="1" applyAlignment="1">
      <alignment horizontal="left" vertical="center" wrapText="1"/>
    </xf>
    <xf numFmtId="49" fontId="23" fillId="0" borderId="0" xfId="3" applyNumberFormat="1" applyFont="1" applyFill="1" applyAlignment="1">
      <alignment horizontal="center" vertical="center" wrapText="1" shrinkToFit="1"/>
    </xf>
    <xf numFmtId="0" fontId="19" fillId="0" borderId="0" xfId="3" applyNumberFormat="1" applyFont="1" applyFill="1" applyBorder="1" applyAlignment="1" applyProtection="1">
      <alignment horizontal="center" vertical="center"/>
      <protection locked="0"/>
    </xf>
    <xf numFmtId="0" fontId="20" fillId="0" borderId="0" xfId="3" applyFont="1" applyBorder="1" applyAlignment="1">
      <alignment horizontal="center" vertical="center" wrapText="1"/>
    </xf>
    <xf numFmtId="0" fontId="7" fillId="0" borderId="0" xfId="3" applyNumberFormat="1" applyFont="1" applyAlignment="1">
      <alignment horizontal="center" vertical="top"/>
    </xf>
    <xf numFmtId="49" fontId="13" fillId="0" borderId="0" xfId="3" applyNumberFormat="1" applyFont="1" applyFill="1" applyAlignment="1">
      <alignment horizontal="center" vertical="center" wrapText="1" shrinkToFi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3" fillId="0" borderId="2" xfId="0" quotePrefix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2" xfId="0" quotePrefix="1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0" fillId="0" borderId="2" xfId="0" quotePrefix="1" applyFill="1" applyBorder="1" applyAlignment="1">
      <alignment horizontal="center" vertical="center" wrapText="1"/>
    </xf>
    <xf numFmtId="4" fontId="0" fillId="0" borderId="2" xfId="0" quotePrefix="1" applyNumberFormat="1" applyFill="1" applyBorder="1" applyAlignment="1">
      <alignment horizontal="center" vertical="center" wrapText="1"/>
    </xf>
    <xf numFmtId="4" fontId="0" fillId="0" borderId="2" xfId="0" quotePrefix="1" applyNumberFormat="1" applyFill="1" applyBorder="1" applyAlignment="1">
      <alignment vertical="center" wrapText="1"/>
    </xf>
    <xf numFmtId="4" fontId="0" fillId="0" borderId="2" xfId="0" applyNumberFormat="1" applyFill="1" applyBorder="1" applyAlignment="1">
      <alignment vertical="center" wrapText="1"/>
    </xf>
  </cellXfs>
  <cellStyles count="10">
    <cellStyle name="Звичайний_Додаток _ 3 зм_ни 4575" xfId="8" xr:uid="{00000000-0005-0000-0000-000000000000}"/>
    <cellStyle name="Обычный" xfId="0" builtinId="0"/>
    <cellStyle name="Обычный 10" xfId="6" xr:uid="{00000000-0005-0000-0000-000002000000}"/>
    <cellStyle name="Обычный 2" xfId="3" xr:uid="{00000000-0005-0000-0000-000003000000}"/>
    <cellStyle name="Обычный 3" xfId="7" xr:uid="{00000000-0005-0000-0000-000004000000}"/>
    <cellStyle name="Обычный 3 2" xfId="2" xr:uid="{00000000-0005-0000-0000-000005000000}"/>
    <cellStyle name="Обычный 4" xfId="5" xr:uid="{00000000-0005-0000-0000-000006000000}"/>
    <cellStyle name="Обычный 5" xfId="9" xr:uid="{00000000-0005-0000-0000-000007000000}"/>
    <cellStyle name="Обычный_Додаток діти" xfId="4" xr:uid="{00000000-0005-0000-0000-000008000000}"/>
    <cellStyle name="Финансовый 2" xfId="1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L58"/>
  <sheetViews>
    <sheetView topLeftCell="A25" workbookViewId="0">
      <selection activeCell="D35" sqref="D35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12" x14ac:dyDescent="0.2">
      <c r="D1" s="7" t="s">
        <v>0</v>
      </c>
      <c r="E1" s="7"/>
    </row>
    <row r="2" spans="1:12" x14ac:dyDescent="0.2">
      <c r="D2" s="9" t="s">
        <v>166</v>
      </c>
      <c r="E2" s="7"/>
      <c r="I2" s="7"/>
      <c r="J2" s="7"/>
      <c r="K2" s="8"/>
      <c r="L2" s="8"/>
    </row>
    <row r="3" spans="1:12" x14ac:dyDescent="0.2">
      <c r="D3" s="9" t="s">
        <v>18</v>
      </c>
      <c r="E3" s="7"/>
      <c r="F3" s="8"/>
      <c r="I3" s="9"/>
      <c r="J3" s="7"/>
      <c r="K3" s="8"/>
      <c r="L3" s="8"/>
    </row>
    <row r="4" spans="1:12" x14ac:dyDescent="0.2">
      <c r="D4" s="7" t="s">
        <v>162</v>
      </c>
      <c r="E4" s="7"/>
      <c r="F4" s="8"/>
      <c r="I4" s="9"/>
      <c r="J4" s="7"/>
      <c r="K4" s="8"/>
      <c r="L4" s="8"/>
    </row>
    <row r="5" spans="1:12" x14ac:dyDescent="0.2">
      <c r="I5" s="9"/>
      <c r="J5" s="7"/>
      <c r="K5" s="8"/>
      <c r="L5" s="8"/>
    </row>
    <row r="6" spans="1:12" x14ac:dyDescent="0.2">
      <c r="I6" s="9"/>
      <c r="J6" s="7"/>
      <c r="K6" s="8"/>
      <c r="L6" s="8"/>
    </row>
    <row r="7" spans="1:12" ht="25.5" customHeight="1" x14ac:dyDescent="0.2">
      <c r="A7" s="169" t="s">
        <v>19</v>
      </c>
      <c r="B7" s="170"/>
      <c r="C7" s="170"/>
      <c r="D7" s="170"/>
      <c r="E7" s="170"/>
      <c r="F7" s="170"/>
      <c r="I7" s="7"/>
      <c r="J7" s="7"/>
      <c r="K7" s="8"/>
      <c r="L7" s="8"/>
    </row>
    <row r="8" spans="1:12" ht="25.5" customHeight="1" x14ac:dyDescent="0.2">
      <c r="A8" s="5" t="s">
        <v>16</v>
      </c>
      <c r="B8" s="2"/>
      <c r="C8" s="2"/>
      <c r="D8" s="2"/>
      <c r="E8" s="2"/>
      <c r="F8" s="2"/>
    </row>
    <row r="9" spans="1:12" x14ac:dyDescent="0.2">
      <c r="A9" s="4" t="s">
        <v>17</v>
      </c>
      <c r="F9" s="1" t="s">
        <v>1</v>
      </c>
    </row>
    <row r="10" spans="1:12" s="10" customFormat="1" ht="12.75" customHeight="1" x14ac:dyDescent="0.2">
      <c r="A10" s="171" t="s">
        <v>2</v>
      </c>
      <c r="B10" s="171" t="s">
        <v>3</v>
      </c>
      <c r="C10" s="171" t="s">
        <v>4</v>
      </c>
      <c r="D10" s="171" t="s">
        <v>5</v>
      </c>
      <c r="E10" s="171" t="s">
        <v>6</v>
      </c>
      <c r="F10" s="171"/>
    </row>
    <row r="11" spans="1:12" s="10" customFormat="1" ht="12.75" customHeight="1" x14ac:dyDescent="0.2">
      <c r="A11" s="171"/>
      <c r="B11" s="171"/>
      <c r="C11" s="171"/>
      <c r="D11" s="171"/>
      <c r="E11" s="171" t="s">
        <v>7</v>
      </c>
      <c r="F11" s="172" t="s">
        <v>8</v>
      </c>
    </row>
    <row r="12" spans="1:12" s="10" customFormat="1" x14ac:dyDescent="0.2">
      <c r="A12" s="171"/>
      <c r="B12" s="171"/>
      <c r="C12" s="171"/>
      <c r="D12" s="171"/>
      <c r="E12" s="171"/>
      <c r="F12" s="171"/>
    </row>
    <row r="13" spans="1:12" s="10" customFormat="1" ht="15" x14ac:dyDescent="0.2">
      <c r="A13" s="72">
        <v>1</v>
      </c>
      <c r="B13" s="72">
        <v>2</v>
      </c>
      <c r="C13" s="73">
        <v>3</v>
      </c>
      <c r="D13" s="72">
        <v>4</v>
      </c>
      <c r="E13" s="72">
        <v>5</v>
      </c>
      <c r="F13" s="72">
        <v>6</v>
      </c>
    </row>
    <row r="14" spans="1:12" s="82" customFormat="1" x14ac:dyDescent="0.2">
      <c r="A14" s="115">
        <v>10000000</v>
      </c>
      <c r="B14" s="116" t="s">
        <v>187</v>
      </c>
      <c r="C14" s="117">
        <f t="shared" ref="C14:C36" si="0">D14+E14</f>
        <v>2890616</v>
      </c>
      <c r="D14" s="117">
        <v>2890616</v>
      </c>
      <c r="E14" s="117">
        <v>0</v>
      </c>
      <c r="F14" s="117">
        <v>0</v>
      </c>
    </row>
    <row r="15" spans="1:12" s="82" customFormat="1" ht="25.5" x14ac:dyDescent="0.2">
      <c r="A15" s="115">
        <v>11000000</v>
      </c>
      <c r="B15" s="116" t="s">
        <v>188</v>
      </c>
      <c r="C15" s="117">
        <f t="shared" si="0"/>
        <v>2737616</v>
      </c>
      <c r="D15" s="117">
        <v>2737616</v>
      </c>
      <c r="E15" s="117">
        <v>0</v>
      </c>
      <c r="F15" s="117">
        <v>0</v>
      </c>
    </row>
    <row r="16" spans="1:12" s="82" customFormat="1" x14ac:dyDescent="0.2">
      <c r="A16" s="115">
        <v>11010000</v>
      </c>
      <c r="B16" s="116" t="s">
        <v>189</v>
      </c>
      <c r="C16" s="117">
        <f t="shared" si="0"/>
        <v>2736716</v>
      </c>
      <c r="D16" s="117">
        <v>2736716</v>
      </c>
      <c r="E16" s="117">
        <v>0</v>
      </c>
      <c r="F16" s="117">
        <v>0</v>
      </c>
    </row>
    <row r="17" spans="1:6" s="82" customFormat="1" ht="38.25" x14ac:dyDescent="0.2">
      <c r="A17" s="118">
        <v>11010100</v>
      </c>
      <c r="B17" s="119" t="s">
        <v>190</v>
      </c>
      <c r="C17" s="120">
        <f t="shared" si="0"/>
        <v>2436716</v>
      </c>
      <c r="D17" s="120">
        <v>2436716</v>
      </c>
      <c r="E17" s="120">
        <v>0</v>
      </c>
      <c r="F17" s="120">
        <v>0</v>
      </c>
    </row>
    <row r="18" spans="1:6" s="82" customFormat="1" ht="63.75" x14ac:dyDescent="0.2">
      <c r="A18" s="118">
        <v>11010200</v>
      </c>
      <c r="B18" s="119" t="s">
        <v>191</v>
      </c>
      <c r="C18" s="120">
        <f t="shared" si="0"/>
        <v>300000</v>
      </c>
      <c r="D18" s="120">
        <v>300000</v>
      </c>
      <c r="E18" s="120">
        <v>0</v>
      </c>
      <c r="F18" s="120">
        <v>0</v>
      </c>
    </row>
    <row r="19" spans="1:6" s="82" customFormat="1" x14ac:dyDescent="0.2">
      <c r="A19" s="115">
        <v>11020000</v>
      </c>
      <c r="B19" s="116" t="s">
        <v>192</v>
      </c>
      <c r="C19" s="117">
        <f t="shared" si="0"/>
        <v>900</v>
      </c>
      <c r="D19" s="117">
        <v>900</v>
      </c>
      <c r="E19" s="117">
        <v>0</v>
      </c>
      <c r="F19" s="117">
        <v>0</v>
      </c>
    </row>
    <row r="20" spans="1:6" s="10" customFormat="1" ht="25.5" x14ac:dyDescent="0.2">
      <c r="A20" s="118">
        <v>11020200</v>
      </c>
      <c r="B20" s="119" t="s">
        <v>193</v>
      </c>
      <c r="C20" s="120">
        <f t="shared" si="0"/>
        <v>900</v>
      </c>
      <c r="D20" s="120">
        <v>900</v>
      </c>
      <c r="E20" s="120">
        <v>0</v>
      </c>
      <c r="F20" s="120">
        <v>0</v>
      </c>
    </row>
    <row r="21" spans="1:6" s="10" customFormat="1" ht="38.25" x14ac:dyDescent="0.2">
      <c r="A21" s="115">
        <v>18000000</v>
      </c>
      <c r="B21" s="116" t="s">
        <v>194</v>
      </c>
      <c r="C21" s="117">
        <f t="shared" si="0"/>
        <v>153000</v>
      </c>
      <c r="D21" s="117">
        <v>153000</v>
      </c>
      <c r="E21" s="117">
        <v>0</v>
      </c>
      <c r="F21" s="117">
        <v>0</v>
      </c>
    </row>
    <row r="22" spans="1:6" s="10" customFormat="1" x14ac:dyDescent="0.2">
      <c r="A22" s="115">
        <v>18010000</v>
      </c>
      <c r="B22" s="116" t="s">
        <v>195</v>
      </c>
      <c r="C22" s="117">
        <f t="shared" si="0"/>
        <v>153000</v>
      </c>
      <c r="D22" s="117">
        <v>153000</v>
      </c>
      <c r="E22" s="117">
        <v>0</v>
      </c>
      <c r="F22" s="117">
        <v>0</v>
      </c>
    </row>
    <row r="23" spans="1:6" s="10" customFormat="1" ht="51" x14ac:dyDescent="0.2">
      <c r="A23" s="118">
        <v>18010100</v>
      </c>
      <c r="B23" s="119" t="s">
        <v>196</v>
      </c>
      <c r="C23" s="120">
        <f t="shared" si="0"/>
        <v>3000</v>
      </c>
      <c r="D23" s="120">
        <v>3000</v>
      </c>
      <c r="E23" s="120">
        <v>0</v>
      </c>
      <c r="F23" s="120">
        <v>0</v>
      </c>
    </row>
    <row r="24" spans="1:6" s="82" customFormat="1" ht="51" x14ac:dyDescent="0.2">
      <c r="A24" s="118">
        <v>18010300</v>
      </c>
      <c r="B24" s="119" t="s">
        <v>197</v>
      </c>
      <c r="C24" s="120">
        <f t="shared" si="0"/>
        <v>50000</v>
      </c>
      <c r="D24" s="120">
        <v>50000</v>
      </c>
      <c r="E24" s="120">
        <v>0</v>
      </c>
      <c r="F24" s="120">
        <v>0</v>
      </c>
    </row>
    <row r="25" spans="1:6" s="82" customFormat="1" ht="51" x14ac:dyDescent="0.2">
      <c r="A25" s="118">
        <v>18010400</v>
      </c>
      <c r="B25" s="119" t="s">
        <v>198</v>
      </c>
      <c r="C25" s="120">
        <f t="shared" si="0"/>
        <v>100000</v>
      </c>
      <c r="D25" s="120">
        <v>100000</v>
      </c>
      <c r="E25" s="120">
        <v>0</v>
      </c>
      <c r="F25" s="120">
        <v>0</v>
      </c>
    </row>
    <row r="26" spans="1:6" s="82" customFormat="1" x14ac:dyDescent="0.2">
      <c r="A26" s="115">
        <v>20000000</v>
      </c>
      <c r="B26" s="116" t="s">
        <v>199</v>
      </c>
      <c r="C26" s="117">
        <f t="shared" si="0"/>
        <v>-252400</v>
      </c>
      <c r="D26" s="117">
        <v>-252400</v>
      </c>
      <c r="E26" s="117">
        <v>0</v>
      </c>
      <c r="F26" s="117">
        <v>0</v>
      </c>
    </row>
    <row r="27" spans="1:6" s="82" customFormat="1" x14ac:dyDescent="0.2">
      <c r="A27" s="115">
        <v>24000000</v>
      </c>
      <c r="B27" s="116" t="s">
        <v>200</v>
      </c>
      <c r="C27" s="117">
        <f t="shared" si="0"/>
        <v>-252400</v>
      </c>
      <c r="D27" s="117">
        <v>-252400</v>
      </c>
      <c r="E27" s="117">
        <v>0</v>
      </c>
      <c r="F27" s="117">
        <v>0</v>
      </c>
    </row>
    <row r="28" spans="1:6" s="82" customFormat="1" x14ac:dyDescent="0.2">
      <c r="A28" s="115">
        <v>24060000</v>
      </c>
      <c r="B28" s="116" t="s">
        <v>201</v>
      </c>
      <c r="C28" s="117">
        <f t="shared" si="0"/>
        <v>-252400</v>
      </c>
      <c r="D28" s="117">
        <v>-252400</v>
      </c>
      <c r="E28" s="117">
        <v>0</v>
      </c>
      <c r="F28" s="117">
        <v>0</v>
      </c>
    </row>
    <row r="29" spans="1:6" s="82" customFormat="1" x14ac:dyDescent="0.2">
      <c r="A29" s="118">
        <v>24060300</v>
      </c>
      <c r="B29" s="119" t="s">
        <v>201</v>
      </c>
      <c r="C29" s="120">
        <f t="shared" si="0"/>
        <v>-252400</v>
      </c>
      <c r="D29" s="120">
        <v>-252400</v>
      </c>
      <c r="E29" s="120">
        <v>0</v>
      </c>
      <c r="F29" s="120">
        <v>0</v>
      </c>
    </row>
    <row r="30" spans="1:6" s="82" customFormat="1" ht="25.5" x14ac:dyDescent="0.2">
      <c r="A30" s="115"/>
      <c r="B30" s="116" t="s">
        <v>202</v>
      </c>
      <c r="C30" s="117">
        <f t="shared" si="0"/>
        <v>2638216</v>
      </c>
      <c r="D30" s="117">
        <v>2638216</v>
      </c>
      <c r="E30" s="117">
        <v>0</v>
      </c>
      <c r="F30" s="117">
        <v>0</v>
      </c>
    </row>
    <row r="31" spans="1:6" s="82" customFormat="1" x14ac:dyDescent="0.2">
      <c r="A31" s="115">
        <v>40000000</v>
      </c>
      <c r="B31" s="116" t="s">
        <v>9</v>
      </c>
      <c r="C31" s="117">
        <f t="shared" si="0"/>
        <v>828711</v>
      </c>
      <c r="D31" s="117">
        <v>828711</v>
      </c>
      <c r="E31" s="117">
        <v>0</v>
      </c>
      <c r="F31" s="117">
        <v>0</v>
      </c>
    </row>
    <row r="32" spans="1:6" s="82" customFormat="1" x14ac:dyDescent="0.2">
      <c r="A32" s="115">
        <v>41000000</v>
      </c>
      <c r="B32" s="116" t="s">
        <v>10</v>
      </c>
      <c r="C32" s="117">
        <f t="shared" si="0"/>
        <v>828711</v>
      </c>
      <c r="D32" s="117">
        <v>828711</v>
      </c>
      <c r="E32" s="117">
        <v>0</v>
      </c>
      <c r="F32" s="117">
        <v>0</v>
      </c>
    </row>
    <row r="33" spans="1:6" s="82" customFormat="1" ht="25.5" x14ac:dyDescent="0.2">
      <c r="A33" s="115">
        <v>41050000</v>
      </c>
      <c r="B33" s="116" t="s">
        <v>203</v>
      </c>
      <c r="C33" s="117">
        <f t="shared" si="0"/>
        <v>828711</v>
      </c>
      <c r="D33" s="117">
        <v>828711</v>
      </c>
      <c r="E33" s="117">
        <v>0</v>
      </c>
      <c r="F33" s="117">
        <v>0</v>
      </c>
    </row>
    <row r="34" spans="1:6" s="82" customFormat="1" ht="63.75" x14ac:dyDescent="0.2">
      <c r="A34" s="118">
        <v>41051400</v>
      </c>
      <c r="B34" s="119" t="s">
        <v>204</v>
      </c>
      <c r="C34" s="120">
        <f t="shared" si="0"/>
        <v>702562</v>
      </c>
      <c r="D34" s="120">
        <v>702562</v>
      </c>
      <c r="E34" s="120">
        <v>0</v>
      </c>
      <c r="F34" s="120">
        <v>0</v>
      </c>
    </row>
    <row r="35" spans="1:6" s="82" customFormat="1" ht="51" x14ac:dyDescent="0.2">
      <c r="A35" s="118">
        <v>41055000</v>
      </c>
      <c r="B35" s="119" t="s">
        <v>220</v>
      </c>
      <c r="C35" s="120">
        <f t="shared" si="0"/>
        <v>126149</v>
      </c>
      <c r="D35" s="120">
        <v>126149</v>
      </c>
      <c r="E35" s="120">
        <v>0</v>
      </c>
      <c r="F35" s="120">
        <v>0</v>
      </c>
    </row>
    <row r="36" spans="1:6" s="82" customFormat="1" x14ac:dyDescent="0.2">
      <c r="A36" s="159" t="s">
        <v>13</v>
      </c>
      <c r="B36" s="116" t="s">
        <v>12</v>
      </c>
      <c r="C36" s="117">
        <f t="shared" si="0"/>
        <v>3466927</v>
      </c>
      <c r="D36" s="117">
        <v>3466927</v>
      </c>
      <c r="E36" s="117">
        <v>0</v>
      </c>
      <c r="F36" s="117">
        <v>0</v>
      </c>
    </row>
    <row r="37" spans="1:6" s="82" customFormat="1" x14ac:dyDescent="0.2"/>
    <row r="38" spans="1:6" s="82" customFormat="1" x14ac:dyDescent="0.2"/>
    <row r="39" spans="1:6" s="82" customFormat="1" x14ac:dyDescent="0.2"/>
    <row r="40" spans="1:6" s="82" customFormat="1" x14ac:dyDescent="0.2"/>
    <row r="41" spans="1:6" s="82" customFormat="1" x14ac:dyDescent="0.2"/>
    <row r="42" spans="1:6" x14ac:dyDescent="0.2">
      <c r="B42" s="3" t="s">
        <v>14</v>
      </c>
      <c r="E42" s="3" t="s">
        <v>15</v>
      </c>
    </row>
    <row r="58" spans="6:6" x14ac:dyDescent="0.2">
      <c r="F58" s="82"/>
    </row>
  </sheetData>
  <mergeCells count="8"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F27"/>
  <sheetViews>
    <sheetView workbookViewId="0">
      <selection activeCell="C30" sqref="C30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s="9" t="s">
        <v>41</v>
      </c>
    </row>
    <row r="2" spans="1:6" x14ac:dyDescent="0.2">
      <c r="D2" s="9" t="s">
        <v>166</v>
      </c>
    </row>
    <row r="3" spans="1:6" x14ac:dyDescent="0.2">
      <c r="D3" s="9" t="s">
        <v>18</v>
      </c>
    </row>
    <row r="4" spans="1:6" x14ac:dyDescent="0.2">
      <c r="D4" s="7" t="s">
        <v>163</v>
      </c>
    </row>
    <row r="5" spans="1:6" x14ac:dyDescent="0.2">
      <c r="D5" s="7"/>
    </row>
    <row r="6" spans="1:6" ht="25.5" customHeight="1" x14ac:dyDescent="0.2">
      <c r="A6" s="169" t="s">
        <v>52</v>
      </c>
      <c r="B6" s="170"/>
      <c r="C6" s="170"/>
      <c r="D6" s="170"/>
      <c r="E6" s="170"/>
      <c r="F6" s="170"/>
    </row>
    <row r="7" spans="1:6" ht="25.5" customHeight="1" x14ac:dyDescent="0.2">
      <c r="A7" s="5" t="s">
        <v>16</v>
      </c>
      <c r="B7" s="6"/>
      <c r="C7" s="6"/>
      <c r="D7" s="6"/>
      <c r="E7" s="6"/>
      <c r="F7" s="6"/>
    </row>
    <row r="8" spans="1:6" x14ac:dyDescent="0.2">
      <c r="A8" s="4" t="s">
        <v>17</v>
      </c>
      <c r="F8" s="1" t="s">
        <v>1</v>
      </c>
    </row>
    <row r="9" spans="1:6" s="10" customFormat="1" ht="12.75" customHeight="1" x14ac:dyDescent="0.2">
      <c r="A9" s="171" t="s">
        <v>2</v>
      </c>
      <c r="B9" s="171" t="s">
        <v>42</v>
      </c>
      <c r="C9" s="171" t="s">
        <v>4</v>
      </c>
      <c r="D9" s="171" t="s">
        <v>5</v>
      </c>
      <c r="E9" s="171" t="s">
        <v>6</v>
      </c>
      <c r="F9" s="171"/>
    </row>
    <row r="10" spans="1:6" s="10" customFormat="1" ht="12.75" customHeight="1" x14ac:dyDescent="0.2">
      <c r="A10" s="171"/>
      <c r="B10" s="171"/>
      <c r="C10" s="171"/>
      <c r="D10" s="171"/>
      <c r="E10" s="171" t="s">
        <v>7</v>
      </c>
      <c r="F10" s="171" t="s">
        <v>8</v>
      </c>
    </row>
    <row r="11" spans="1:6" s="10" customFormat="1" ht="12.75" customHeight="1" x14ac:dyDescent="0.2">
      <c r="A11" s="171"/>
      <c r="B11" s="171"/>
      <c r="C11" s="171"/>
      <c r="D11" s="171"/>
      <c r="E11" s="171"/>
      <c r="F11" s="171"/>
    </row>
    <row r="12" spans="1:6" s="10" customFormat="1" x14ac:dyDescent="0.2">
      <c r="A12" s="137">
        <v>1</v>
      </c>
      <c r="B12" s="137">
        <v>2</v>
      </c>
      <c r="C12" s="137">
        <v>3</v>
      </c>
      <c r="D12" s="137">
        <v>4</v>
      </c>
      <c r="E12" s="137">
        <v>5</v>
      </c>
      <c r="F12" s="137">
        <v>6</v>
      </c>
    </row>
    <row r="13" spans="1:6" s="82" customFormat="1" x14ac:dyDescent="0.2">
      <c r="A13" s="173" t="s">
        <v>43</v>
      </c>
      <c r="B13" s="174"/>
      <c r="C13" s="174"/>
      <c r="D13" s="174"/>
      <c r="E13" s="174"/>
      <c r="F13" s="175"/>
    </row>
    <row r="14" spans="1:6" s="81" customFormat="1" x14ac:dyDescent="0.2">
      <c r="A14" s="160">
        <v>200000</v>
      </c>
      <c r="B14" s="161" t="s">
        <v>44</v>
      </c>
      <c r="C14" s="162">
        <v>0</v>
      </c>
      <c r="D14" s="162">
        <v>2011199</v>
      </c>
      <c r="E14" s="162">
        <v>-2011199</v>
      </c>
      <c r="F14" s="162">
        <v>-2011199</v>
      </c>
    </row>
    <row r="15" spans="1:6" s="81" customFormat="1" ht="25.5" x14ac:dyDescent="0.2">
      <c r="A15" s="160">
        <v>208000</v>
      </c>
      <c r="B15" s="161" t="s">
        <v>45</v>
      </c>
      <c r="C15" s="162">
        <v>0</v>
      </c>
      <c r="D15" s="162">
        <v>2011199</v>
      </c>
      <c r="E15" s="162">
        <v>-2011199</v>
      </c>
      <c r="F15" s="162">
        <v>-2011199</v>
      </c>
    </row>
    <row r="16" spans="1:6" s="81" customFormat="1" ht="38.25" x14ac:dyDescent="0.2">
      <c r="A16" s="163">
        <v>208400</v>
      </c>
      <c r="B16" s="164" t="s">
        <v>46</v>
      </c>
      <c r="C16" s="165">
        <v>0</v>
      </c>
      <c r="D16" s="165">
        <v>2011199</v>
      </c>
      <c r="E16" s="165">
        <v>-2011199</v>
      </c>
      <c r="F16" s="165">
        <v>-2011199</v>
      </c>
    </row>
    <row r="17" spans="1:6" s="81" customFormat="1" x14ac:dyDescent="0.2">
      <c r="A17" s="166" t="s">
        <v>13</v>
      </c>
      <c r="B17" s="161" t="s">
        <v>47</v>
      </c>
      <c r="C17" s="162">
        <v>0</v>
      </c>
      <c r="D17" s="162">
        <v>2011199</v>
      </c>
      <c r="E17" s="162">
        <v>-2011199</v>
      </c>
      <c r="F17" s="162">
        <v>-2011199</v>
      </c>
    </row>
    <row r="18" spans="1:6" s="81" customFormat="1" x14ac:dyDescent="0.2">
      <c r="A18" s="173" t="s">
        <v>48</v>
      </c>
      <c r="B18" s="174"/>
      <c r="C18" s="174"/>
      <c r="D18" s="174"/>
      <c r="E18" s="174"/>
      <c r="F18" s="175"/>
    </row>
    <row r="19" spans="1:6" s="81" customFormat="1" ht="21" customHeight="1" x14ac:dyDescent="0.2">
      <c r="A19" s="160">
        <v>600000</v>
      </c>
      <c r="B19" s="161" t="s">
        <v>49</v>
      </c>
      <c r="C19" s="162">
        <v>0</v>
      </c>
      <c r="D19" s="162">
        <v>2011199</v>
      </c>
      <c r="E19" s="162">
        <v>-2011199</v>
      </c>
      <c r="F19" s="162">
        <v>-2011199</v>
      </c>
    </row>
    <row r="20" spans="1:6" s="81" customFormat="1" x14ac:dyDescent="0.2">
      <c r="A20" s="160">
        <v>602000</v>
      </c>
      <c r="B20" s="161" t="s">
        <v>50</v>
      </c>
      <c r="C20" s="162">
        <v>0</v>
      </c>
      <c r="D20" s="162">
        <v>2011199</v>
      </c>
      <c r="E20" s="162">
        <v>-2011199</v>
      </c>
      <c r="F20" s="162">
        <v>-2011199</v>
      </c>
    </row>
    <row r="21" spans="1:6" s="81" customFormat="1" ht="38.25" x14ac:dyDescent="0.2">
      <c r="A21" s="163">
        <v>602400</v>
      </c>
      <c r="B21" s="164" t="s">
        <v>46</v>
      </c>
      <c r="C21" s="165">
        <v>0</v>
      </c>
      <c r="D21" s="165">
        <v>2011199</v>
      </c>
      <c r="E21" s="165">
        <v>-2011199</v>
      </c>
      <c r="F21" s="165">
        <v>-2011199</v>
      </c>
    </row>
    <row r="22" spans="1:6" s="81" customFormat="1" x14ac:dyDescent="0.2">
      <c r="A22" s="166" t="s">
        <v>13</v>
      </c>
      <c r="B22" s="161" t="s">
        <v>47</v>
      </c>
      <c r="C22" s="162">
        <v>0</v>
      </c>
      <c r="D22" s="162">
        <v>2011199</v>
      </c>
      <c r="E22" s="162">
        <v>-2011199</v>
      </c>
      <c r="F22" s="162">
        <v>-2011199</v>
      </c>
    </row>
    <row r="23" spans="1:6" s="81" customFormat="1" x14ac:dyDescent="0.2">
      <c r="A23" s="134"/>
      <c r="B23" s="134"/>
      <c r="C23" s="134"/>
      <c r="D23" s="134"/>
      <c r="E23" s="134"/>
      <c r="F23" s="134"/>
    </row>
    <row r="24" spans="1:6" s="10" customFormat="1" ht="15" x14ac:dyDescent="0.2">
      <c r="A24" s="75"/>
      <c r="B24" s="76"/>
      <c r="C24" s="77"/>
      <c r="D24" s="77"/>
      <c r="E24" s="77"/>
      <c r="F24" s="77"/>
    </row>
    <row r="25" spans="1:6" s="10" customFormat="1" ht="15" x14ac:dyDescent="0.2">
      <c r="A25" s="75"/>
      <c r="B25" s="76"/>
      <c r="C25" s="77"/>
      <c r="D25" s="77"/>
      <c r="E25" s="77"/>
      <c r="F25" s="77"/>
    </row>
    <row r="26" spans="1:6" s="10" customFormat="1" ht="15" x14ac:dyDescent="0.2">
      <c r="A26" s="75"/>
      <c r="B26" s="76"/>
      <c r="C26" s="77"/>
      <c r="D26" s="77"/>
      <c r="E26" s="77"/>
      <c r="F26" s="77"/>
    </row>
    <row r="27" spans="1:6" s="10" customFormat="1" x14ac:dyDescent="0.2">
      <c r="B27" s="13" t="s">
        <v>14</v>
      </c>
      <c r="E27" s="13" t="s">
        <v>15</v>
      </c>
    </row>
  </sheetData>
  <mergeCells count="10">
    <mergeCell ref="A6:F6"/>
    <mergeCell ref="D9:D11"/>
    <mergeCell ref="E9:F9"/>
    <mergeCell ref="E10:E11"/>
    <mergeCell ref="F10:F11"/>
    <mergeCell ref="A13:F13"/>
    <mergeCell ref="A18:F18"/>
    <mergeCell ref="A9:A11"/>
    <mergeCell ref="B9:B11"/>
    <mergeCell ref="C9:C11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Q52"/>
  <sheetViews>
    <sheetView tabSelected="1" zoomScaleNormal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K57" sqref="K57"/>
    </sheetView>
  </sheetViews>
  <sheetFormatPr defaultRowHeight="12.75" x14ac:dyDescent="0.2"/>
  <cols>
    <col min="1" max="3" width="12" customWidth="1"/>
    <col min="4" max="4" width="40.7109375" customWidth="1"/>
    <col min="5" max="5" width="13.7109375" style="10" customWidth="1"/>
    <col min="6" max="9" width="13.7109375" customWidth="1"/>
    <col min="10" max="10" width="13.7109375" style="10" customWidth="1"/>
    <col min="11" max="15" width="13.7109375" customWidth="1"/>
    <col min="16" max="16" width="13.7109375" style="10" customWidth="1"/>
  </cols>
  <sheetData>
    <row r="1" spans="1:17" x14ac:dyDescent="0.2">
      <c r="M1" s="9" t="s">
        <v>20</v>
      </c>
    </row>
    <row r="2" spans="1:17" x14ac:dyDescent="0.2">
      <c r="M2" s="9" t="s">
        <v>166</v>
      </c>
    </row>
    <row r="3" spans="1:17" x14ac:dyDescent="0.2">
      <c r="M3" s="9" t="s">
        <v>18</v>
      </c>
    </row>
    <row r="4" spans="1:17" x14ac:dyDescent="0.2">
      <c r="M4" s="7" t="s">
        <v>161</v>
      </c>
    </row>
    <row r="5" spans="1:17" x14ac:dyDescent="0.2">
      <c r="A5" s="177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</row>
    <row r="6" spans="1:17" x14ac:dyDescent="0.2">
      <c r="A6" s="177" t="s">
        <v>51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</row>
    <row r="7" spans="1:17" x14ac:dyDescent="0.2">
      <c r="A7" s="5" t="s">
        <v>16</v>
      </c>
      <c r="B7" s="6"/>
      <c r="C7" s="6"/>
      <c r="D7" s="6"/>
      <c r="E7" s="11"/>
      <c r="F7" s="6"/>
      <c r="G7" s="6"/>
      <c r="H7" s="6"/>
      <c r="I7" s="6"/>
      <c r="J7" s="11"/>
      <c r="K7" s="6"/>
      <c r="L7" s="6"/>
      <c r="M7" s="6"/>
      <c r="N7" s="6"/>
      <c r="O7" s="6"/>
      <c r="P7" s="11"/>
    </row>
    <row r="8" spans="1:17" x14ac:dyDescent="0.2">
      <c r="A8" s="4" t="s">
        <v>17</v>
      </c>
      <c r="P8" s="12" t="s">
        <v>21</v>
      </c>
    </row>
    <row r="9" spans="1:17" ht="12.75" customHeight="1" x14ac:dyDescent="0.2">
      <c r="A9" s="176" t="s">
        <v>22</v>
      </c>
      <c r="B9" s="176" t="s">
        <v>23</v>
      </c>
      <c r="C9" s="176" t="s">
        <v>24</v>
      </c>
      <c r="D9" s="171" t="s">
        <v>25</v>
      </c>
      <c r="E9" s="171" t="s">
        <v>5</v>
      </c>
      <c r="F9" s="171"/>
      <c r="G9" s="171"/>
      <c r="H9" s="171"/>
      <c r="I9" s="171"/>
      <c r="J9" s="171" t="s">
        <v>6</v>
      </c>
      <c r="K9" s="171"/>
      <c r="L9" s="171"/>
      <c r="M9" s="171"/>
      <c r="N9" s="171"/>
      <c r="O9" s="171"/>
      <c r="P9" s="171" t="s">
        <v>26</v>
      </c>
    </row>
    <row r="10" spans="1:17" ht="12.75" customHeight="1" x14ac:dyDescent="0.2">
      <c r="A10" s="171"/>
      <c r="B10" s="171"/>
      <c r="C10" s="171"/>
      <c r="D10" s="171"/>
      <c r="E10" s="171" t="s">
        <v>7</v>
      </c>
      <c r="F10" s="171" t="s">
        <v>27</v>
      </c>
      <c r="G10" s="171" t="s">
        <v>28</v>
      </c>
      <c r="H10" s="171"/>
      <c r="I10" s="171" t="s">
        <v>29</v>
      </c>
      <c r="J10" s="171" t="s">
        <v>7</v>
      </c>
      <c r="K10" s="171" t="s">
        <v>8</v>
      </c>
      <c r="L10" s="171" t="s">
        <v>27</v>
      </c>
      <c r="M10" s="171" t="s">
        <v>28</v>
      </c>
      <c r="N10" s="171"/>
      <c r="O10" s="171" t="s">
        <v>29</v>
      </c>
      <c r="P10" s="171"/>
    </row>
    <row r="11" spans="1:17" ht="12.75" customHeight="1" x14ac:dyDescent="0.2">
      <c r="A11" s="171"/>
      <c r="B11" s="171"/>
      <c r="C11" s="171"/>
      <c r="D11" s="171"/>
      <c r="E11" s="171"/>
      <c r="F11" s="171"/>
      <c r="G11" s="171" t="s">
        <v>30</v>
      </c>
      <c r="H11" s="171" t="s">
        <v>31</v>
      </c>
      <c r="I11" s="171"/>
      <c r="J11" s="171"/>
      <c r="K11" s="171"/>
      <c r="L11" s="171"/>
      <c r="M11" s="171" t="s">
        <v>30</v>
      </c>
      <c r="N11" s="171" t="s">
        <v>31</v>
      </c>
      <c r="O11" s="171"/>
      <c r="P11" s="171"/>
    </row>
    <row r="12" spans="1:17" ht="44.25" customHeight="1" x14ac:dyDescent="0.2">
      <c r="A12" s="171"/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</row>
    <row r="13" spans="1:17" x14ac:dyDescent="0.2">
      <c r="A13" s="138">
        <v>1</v>
      </c>
      <c r="B13" s="138">
        <v>2</v>
      </c>
      <c r="C13" s="138">
        <v>3</v>
      </c>
      <c r="D13" s="138">
        <v>4</v>
      </c>
      <c r="E13" s="138">
        <v>5</v>
      </c>
      <c r="F13" s="138">
        <v>6</v>
      </c>
      <c r="G13" s="138">
        <v>7</v>
      </c>
      <c r="H13" s="138">
        <v>8</v>
      </c>
      <c r="I13" s="138">
        <v>9</v>
      </c>
      <c r="J13" s="138">
        <v>10</v>
      </c>
      <c r="K13" s="138">
        <v>11</v>
      </c>
      <c r="L13" s="138">
        <v>12</v>
      </c>
      <c r="M13" s="138">
        <v>13</v>
      </c>
      <c r="N13" s="138">
        <v>14</v>
      </c>
      <c r="O13" s="138">
        <v>15</v>
      </c>
      <c r="P13" s="138">
        <v>16</v>
      </c>
    </row>
    <row r="14" spans="1:17" s="97" customFormat="1" x14ac:dyDescent="0.2">
      <c r="A14" s="222" t="s">
        <v>32</v>
      </c>
      <c r="B14" s="223"/>
      <c r="C14" s="224"/>
      <c r="D14" s="225" t="s">
        <v>33</v>
      </c>
      <c r="E14" s="226">
        <v>1541090</v>
      </c>
      <c r="F14" s="226">
        <v>1481590</v>
      </c>
      <c r="G14" s="226">
        <v>0</v>
      </c>
      <c r="H14" s="226">
        <v>287005</v>
      </c>
      <c r="I14" s="226">
        <v>59500</v>
      </c>
      <c r="J14" s="226">
        <v>10813</v>
      </c>
      <c r="K14" s="226">
        <v>10813</v>
      </c>
      <c r="L14" s="226">
        <v>0</v>
      </c>
      <c r="M14" s="226">
        <v>0</v>
      </c>
      <c r="N14" s="226">
        <v>0</v>
      </c>
      <c r="O14" s="226">
        <v>10813</v>
      </c>
      <c r="P14" s="226">
        <v>1551903</v>
      </c>
      <c r="Q14" s="97">
        <v>1304754</v>
      </c>
    </row>
    <row r="15" spans="1:17" s="97" customFormat="1" x14ac:dyDescent="0.2">
      <c r="A15" s="222" t="s">
        <v>34</v>
      </c>
      <c r="B15" s="223"/>
      <c r="C15" s="224"/>
      <c r="D15" s="225" t="s">
        <v>33</v>
      </c>
      <c r="E15" s="226">
        <v>1541090</v>
      </c>
      <c r="F15" s="226">
        <v>1481590</v>
      </c>
      <c r="G15" s="226">
        <v>0</v>
      </c>
      <c r="H15" s="226">
        <v>287005</v>
      </c>
      <c r="I15" s="226">
        <v>59500</v>
      </c>
      <c r="J15" s="226">
        <v>10813</v>
      </c>
      <c r="K15" s="226">
        <v>10813</v>
      </c>
      <c r="L15" s="226">
        <v>0</v>
      </c>
      <c r="M15" s="226">
        <v>0</v>
      </c>
      <c r="N15" s="226">
        <v>0</v>
      </c>
      <c r="O15" s="226">
        <v>10813</v>
      </c>
      <c r="P15" s="226">
        <v>1551903</v>
      </c>
    </row>
    <row r="16" spans="1:17" s="97" customFormat="1" ht="63.75" x14ac:dyDescent="0.2">
      <c r="A16" s="227" t="s">
        <v>118</v>
      </c>
      <c r="B16" s="227" t="s">
        <v>119</v>
      </c>
      <c r="C16" s="228" t="s">
        <v>120</v>
      </c>
      <c r="D16" s="229" t="s">
        <v>121</v>
      </c>
      <c r="E16" s="230">
        <v>411541</v>
      </c>
      <c r="F16" s="230">
        <v>411541</v>
      </c>
      <c r="G16" s="230">
        <v>0</v>
      </c>
      <c r="H16" s="230">
        <v>242005</v>
      </c>
      <c r="I16" s="230">
        <v>0</v>
      </c>
      <c r="J16" s="230">
        <v>0</v>
      </c>
      <c r="K16" s="230">
        <v>0</v>
      </c>
      <c r="L16" s="230">
        <v>0</v>
      </c>
      <c r="M16" s="230">
        <v>0</v>
      </c>
      <c r="N16" s="230">
        <v>0</v>
      </c>
      <c r="O16" s="230">
        <v>0</v>
      </c>
      <c r="P16" s="230">
        <v>411541</v>
      </c>
    </row>
    <row r="17" spans="1:16" s="97" customFormat="1" ht="25.5" x14ac:dyDescent="0.2">
      <c r="A17" s="227" t="s">
        <v>122</v>
      </c>
      <c r="B17" s="227" t="s">
        <v>123</v>
      </c>
      <c r="C17" s="228" t="s">
        <v>124</v>
      </c>
      <c r="D17" s="229" t="s">
        <v>125</v>
      </c>
      <c r="E17" s="230">
        <v>406300</v>
      </c>
      <c r="F17" s="230">
        <v>406300</v>
      </c>
      <c r="G17" s="230">
        <v>0</v>
      </c>
      <c r="H17" s="230">
        <v>0</v>
      </c>
      <c r="I17" s="230">
        <v>0</v>
      </c>
      <c r="J17" s="230">
        <v>0</v>
      </c>
      <c r="K17" s="230">
        <v>0</v>
      </c>
      <c r="L17" s="230">
        <v>0</v>
      </c>
      <c r="M17" s="230">
        <v>0</v>
      </c>
      <c r="N17" s="230">
        <v>0</v>
      </c>
      <c r="O17" s="230">
        <v>0</v>
      </c>
      <c r="P17" s="230">
        <v>406300</v>
      </c>
    </row>
    <row r="18" spans="1:16" s="97" customFormat="1" ht="38.25" x14ac:dyDescent="0.2">
      <c r="A18" s="227" t="s">
        <v>126</v>
      </c>
      <c r="B18" s="227" t="s">
        <v>127</v>
      </c>
      <c r="C18" s="228" t="s">
        <v>128</v>
      </c>
      <c r="D18" s="229" t="s">
        <v>129</v>
      </c>
      <c r="E18" s="230">
        <v>387600</v>
      </c>
      <c r="F18" s="230">
        <v>387600</v>
      </c>
      <c r="G18" s="230">
        <v>0</v>
      </c>
      <c r="H18" s="230">
        <v>0</v>
      </c>
      <c r="I18" s="230">
        <v>0</v>
      </c>
      <c r="J18" s="230">
        <v>0</v>
      </c>
      <c r="K18" s="230">
        <v>0</v>
      </c>
      <c r="L18" s="230">
        <v>0</v>
      </c>
      <c r="M18" s="230">
        <v>0</v>
      </c>
      <c r="N18" s="230">
        <v>0</v>
      </c>
      <c r="O18" s="230">
        <v>0</v>
      </c>
      <c r="P18" s="230">
        <v>387600</v>
      </c>
    </row>
    <row r="19" spans="1:16" s="97" customFormat="1" ht="25.5" x14ac:dyDescent="0.2">
      <c r="A19" s="227" t="s">
        <v>221</v>
      </c>
      <c r="B19" s="227" t="s">
        <v>222</v>
      </c>
      <c r="C19" s="228" t="s">
        <v>114</v>
      </c>
      <c r="D19" s="229" t="s">
        <v>223</v>
      </c>
      <c r="E19" s="230">
        <v>126149</v>
      </c>
      <c r="F19" s="230">
        <v>126149</v>
      </c>
      <c r="G19" s="230">
        <v>0</v>
      </c>
      <c r="H19" s="230">
        <v>0</v>
      </c>
      <c r="I19" s="230">
        <v>0</v>
      </c>
      <c r="J19" s="230">
        <v>0</v>
      </c>
      <c r="K19" s="230">
        <v>0</v>
      </c>
      <c r="L19" s="230">
        <v>0</v>
      </c>
      <c r="M19" s="230">
        <v>0</v>
      </c>
      <c r="N19" s="230">
        <v>0</v>
      </c>
      <c r="O19" s="230">
        <v>0</v>
      </c>
      <c r="P19" s="230">
        <v>126149</v>
      </c>
    </row>
    <row r="20" spans="1:16" s="97" customFormat="1" ht="25.5" x14ac:dyDescent="0.2">
      <c r="A20" s="227" t="s">
        <v>130</v>
      </c>
      <c r="B20" s="227" t="s">
        <v>131</v>
      </c>
      <c r="C20" s="228" t="s">
        <v>114</v>
      </c>
      <c r="D20" s="229" t="s">
        <v>132</v>
      </c>
      <c r="E20" s="230">
        <v>-50000</v>
      </c>
      <c r="F20" s="230">
        <v>-50000</v>
      </c>
      <c r="G20" s="230">
        <v>0</v>
      </c>
      <c r="H20" s="230">
        <v>0</v>
      </c>
      <c r="I20" s="230">
        <v>0</v>
      </c>
      <c r="J20" s="230">
        <v>0</v>
      </c>
      <c r="K20" s="230">
        <v>0</v>
      </c>
      <c r="L20" s="230">
        <v>0</v>
      </c>
      <c r="M20" s="230">
        <v>0</v>
      </c>
      <c r="N20" s="230">
        <v>0</v>
      </c>
      <c r="O20" s="230">
        <v>0</v>
      </c>
      <c r="P20" s="230">
        <v>-50000</v>
      </c>
    </row>
    <row r="21" spans="1:16" s="97" customFormat="1" ht="51" x14ac:dyDescent="0.2">
      <c r="A21" s="227" t="s">
        <v>205</v>
      </c>
      <c r="B21" s="227" t="s">
        <v>206</v>
      </c>
      <c r="C21" s="228" t="s">
        <v>207</v>
      </c>
      <c r="D21" s="229" t="s">
        <v>208</v>
      </c>
      <c r="E21" s="230">
        <v>8000</v>
      </c>
      <c r="F21" s="230">
        <v>8000</v>
      </c>
      <c r="G21" s="230">
        <v>0</v>
      </c>
      <c r="H21" s="230">
        <v>0</v>
      </c>
      <c r="I21" s="230">
        <v>0</v>
      </c>
      <c r="J21" s="230">
        <v>0</v>
      </c>
      <c r="K21" s="230">
        <v>0</v>
      </c>
      <c r="L21" s="230">
        <v>0</v>
      </c>
      <c r="M21" s="230">
        <v>0</v>
      </c>
      <c r="N21" s="230">
        <v>0</v>
      </c>
      <c r="O21" s="230">
        <v>0</v>
      </c>
      <c r="P21" s="230">
        <v>8000</v>
      </c>
    </row>
    <row r="22" spans="1:16" s="97" customFormat="1" ht="25.5" x14ac:dyDescent="0.2">
      <c r="A22" s="227" t="s">
        <v>209</v>
      </c>
      <c r="B22" s="227" t="s">
        <v>210</v>
      </c>
      <c r="C22" s="228" t="s">
        <v>135</v>
      </c>
      <c r="D22" s="229" t="s">
        <v>211</v>
      </c>
      <c r="E22" s="230">
        <v>5000</v>
      </c>
      <c r="F22" s="230">
        <v>0</v>
      </c>
      <c r="G22" s="230">
        <v>0</v>
      </c>
      <c r="H22" s="230">
        <v>0</v>
      </c>
      <c r="I22" s="230">
        <v>5000</v>
      </c>
      <c r="J22" s="230">
        <v>0</v>
      </c>
      <c r="K22" s="230">
        <v>0</v>
      </c>
      <c r="L22" s="230">
        <v>0</v>
      </c>
      <c r="M22" s="230">
        <v>0</v>
      </c>
      <c r="N22" s="230">
        <v>0</v>
      </c>
      <c r="O22" s="230">
        <v>0</v>
      </c>
      <c r="P22" s="230">
        <v>5000</v>
      </c>
    </row>
    <row r="23" spans="1:16" s="97" customFormat="1" x14ac:dyDescent="0.2">
      <c r="A23" s="227" t="s">
        <v>133</v>
      </c>
      <c r="B23" s="227" t="s">
        <v>134</v>
      </c>
      <c r="C23" s="228" t="s">
        <v>135</v>
      </c>
      <c r="D23" s="229" t="s">
        <v>136</v>
      </c>
      <c r="E23" s="230">
        <v>94000</v>
      </c>
      <c r="F23" s="230">
        <v>94000</v>
      </c>
      <c r="G23" s="230">
        <v>0</v>
      </c>
      <c r="H23" s="230">
        <v>45000</v>
      </c>
      <c r="I23" s="230">
        <v>0</v>
      </c>
      <c r="J23" s="230">
        <v>0</v>
      </c>
      <c r="K23" s="230">
        <v>0</v>
      </c>
      <c r="L23" s="230">
        <v>0</v>
      </c>
      <c r="M23" s="230">
        <v>0</v>
      </c>
      <c r="N23" s="230">
        <v>0</v>
      </c>
      <c r="O23" s="230">
        <v>0</v>
      </c>
      <c r="P23" s="230">
        <v>94000</v>
      </c>
    </row>
    <row r="24" spans="1:16" s="97" customFormat="1" ht="25.5" x14ac:dyDescent="0.2">
      <c r="A24" s="227" t="s">
        <v>137</v>
      </c>
      <c r="B24" s="227" t="s">
        <v>138</v>
      </c>
      <c r="C24" s="228" t="s">
        <v>139</v>
      </c>
      <c r="D24" s="229" t="s">
        <v>140</v>
      </c>
      <c r="E24" s="230">
        <v>54500</v>
      </c>
      <c r="F24" s="230">
        <v>0</v>
      </c>
      <c r="G24" s="230">
        <v>0</v>
      </c>
      <c r="H24" s="230">
        <v>0</v>
      </c>
      <c r="I24" s="230">
        <v>54500</v>
      </c>
      <c r="J24" s="230">
        <v>0</v>
      </c>
      <c r="K24" s="230">
        <v>0</v>
      </c>
      <c r="L24" s="230">
        <v>0</v>
      </c>
      <c r="M24" s="230">
        <v>0</v>
      </c>
      <c r="N24" s="230">
        <v>0</v>
      </c>
      <c r="O24" s="230">
        <v>0</v>
      </c>
      <c r="P24" s="230">
        <v>54500</v>
      </c>
    </row>
    <row r="25" spans="1:16" s="97" customFormat="1" ht="38.25" x14ac:dyDescent="0.2">
      <c r="A25" s="227" t="s">
        <v>141</v>
      </c>
      <c r="B25" s="227" t="s">
        <v>142</v>
      </c>
      <c r="C25" s="228" t="s">
        <v>143</v>
      </c>
      <c r="D25" s="229" t="s">
        <v>144</v>
      </c>
      <c r="E25" s="230">
        <v>98000</v>
      </c>
      <c r="F25" s="230">
        <v>98000</v>
      </c>
      <c r="G25" s="230">
        <v>0</v>
      </c>
      <c r="H25" s="230">
        <v>0</v>
      </c>
      <c r="I25" s="230">
        <v>0</v>
      </c>
      <c r="J25" s="230">
        <v>10813</v>
      </c>
      <c r="K25" s="230">
        <v>10813</v>
      </c>
      <c r="L25" s="230">
        <v>0</v>
      </c>
      <c r="M25" s="230">
        <v>0</v>
      </c>
      <c r="N25" s="230">
        <v>0</v>
      </c>
      <c r="O25" s="230">
        <v>10813</v>
      </c>
      <c r="P25" s="230">
        <v>108813</v>
      </c>
    </row>
    <row r="26" spans="1:16" s="97" customFormat="1" ht="25.5" x14ac:dyDescent="0.2">
      <c r="A26" s="222" t="s">
        <v>35</v>
      </c>
      <c r="B26" s="223"/>
      <c r="C26" s="224"/>
      <c r="D26" s="225" t="s">
        <v>36</v>
      </c>
      <c r="E26" s="226">
        <v>3886324</v>
      </c>
      <c r="F26" s="226">
        <v>3886324</v>
      </c>
      <c r="G26" s="226">
        <v>14854</v>
      </c>
      <c r="H26" s="226">
        <v>1036300</v>
      </c>
      <c r="I26" s="226">
        <v>0</v>
      </c>
      <c r="J26" s="226">
        <v>-2022012</v>
      </c>
      <c r="K26" s="226">
        <v>-2022012</v>
      </c>
      <c r="L26" s="226">
        <v>0</v>
      </c>
      <c r="M26" s="226">
        <v>0</v>
      </c>
      <c r="N26" s="226">
        <v>0</v>
      </c>
      <c r="O26" s="226">
        <v>-2022012</v>
      </c>
      <c r="P26" s="226">
        <v>1864312</v>
      </c>
    </row>
    <row r="27" spans="1:16" s="85" customFormat="1" ht="25.5" x14ac:dyDescent="0.2">
      <c r="A27" s="222" t="s">
        <v>37</v>
      </c>
      <c r="B27" s="223"/>
      <c r="C27" s="224"/>
      <c r="D27" s="225" t="s">
        <v>36</v>
      </c>
      <c r="E27" s="226">
        <v>3886324</v>
      </c>
      <c r="F27" s="226">
        <v>3886324</v>
      </c>
      <c r="G27" s="226">
        <v>14854</v>
      </c>
      <c r="H27" s="226">
        <v>1036300</v>
      </c>
      <c r="I27" s="226">
        <v>0</v>
      </c>
      <c r="J27" s="226">
        <v>-2022012</v>
      </c>
      <c r="K27" s="226">
        <v>-2022012</v>
      </c>
      <c r="L27" s="226">
        <v>0</v>
      </c>
      <c r="M27" s="226">
        <v>0</v>
      </c>
      <c r="N27" s="226">
        <v>0</v>
      </c>
      <c r="O27" s="226">
        <v>-2022012</v>
      </c>
      <c r="P27" s="226">
        <v>1864312</v>
      </c>
    </row>
    <row r="28" spans="1:16" s="81" customFormat="1" x14ac:dyDescent="0.2">
      <c r="A28" s="227" t="s">
        <v>83</v>
      </c>
      <c r="B28" s="227" t="s">
        <v>84</v>
      </c>
      <c r="C28" s="228" t="s">
        <v>85</v>
      </c>
      <c r="D28" s="229" t="s">
        <v>86</v>
      </c>
      <c r="E28" s="230">
        <v>191400</v>
      </c>
      <c r="F28" s="230">
        <v>191400</v>
      </c>
      <c r="G28" s="230">
        <v>0</v>
      </c>
      <c r="H28" s="230">
        <v>131400</v>
      </c>
      <c r="I28" s="230">
        <v>0</v>
      </c>
      <c r="J28" s="230">
        <v>0</v>
      </c>
      <c r="K28" s="230">
        <v>0</v>
      </c>
      <c r="L28" s="230">
        <v>0</v>
      </c>
      <c r="M28" s="230">
        <v>0</v>
      </c>
      <c r="N28" s="230">
        <v>0</v>
      </c>
      <c r="O28" s="230">
        <v>0</v>
      </c>
      <c r="P28" s="230">
        <v>191400</v>
      </c>
    </row>
    <row r="29" spans="1:16" s="81" customFormat="1" ht="25.5" x14ac:dyDescent="0.2">
      <c r="A29" s="227" t="s">
        <v>87</v>
      </c>
      <c r="B29" s="227" t="s">
        <v>88</v>
      </c>
      <c r="C29" s="228" t="s">
        <v>89</v>
      </c>
      <c r="D29" s="229" t="s">
        <v>90</v>
      </c>
      <c r="E29" s="230">
        <v>800000</v>
      </c>
      <c r="F29" s="230">
        <v>800000</v>
      </c>
      <c r="G29" s="230">
        <v>0</v>
      </c>
      <c r="H29" s="230">
        <v>800000</v>
      </c>
      <c r="I29" s="230">
        <v>0</v>
      </c>
      <c r="J29" s="230">
        <v>0</v>
      </c>
      <c r="K29" s="230">
        <v>0</v>
      </c>
      <c r="L29" s="230">
        <v>0</v>
      </c>
      <c r="M29" s="230">
        <v>0</v>
      </c>
      <c r="N29" s="230">
        <v>0</v>
      </c>
      <c r="O29" s="230">
        <v>0</v>
      </c>
      <c r="P29" s="230">
        <v>800000</v>
      </c>
    </row>
    <row r="30" spans="1:16" s="81" customFormat="1" ht="25.5" x14ac:dyDescent="0.2">
      <c r="A30" s="227" t="s">
        <v>99</v>
      </c>
      <c r="B30" s="227" t="s">
        <v>100</v>
      </c>
      <c r="C30" s="228" t="s">
        <v>89</v>
      </c>
      <c r="D30" s="229" t="s">
        <v>90</v>
      </c>
      <c r="E30" s="230">
        <v>2300000</v>
      </c>
      <c r="F30" s="230">
        <v>2300000</v>
      </c>
      <c r="G30" s="230">
        <v>0</v>
      </c>
      <c r="H30" s="230">
        <v>0</v>
      </c>
      <c r="I30" s="230">
        <v>0</v>
      </c>
      <c r="J30" s="230">
        <v>-2300000</v>
      </c>
      <c r="K30" s="230">
        <v>-2300000</v>
      </c>
      <c r="L30" s="230">
        <v>0</v>
      </c>
      <c r="M30" s="230">
        <v>0</v>
      </c>
      <c r="N30" s="230">
        <v>0</v>
      </c>
      <c r="O30" s="230">
        <v>-2300000</v>
      </c>
      <c r="P30" s="230">
        <v>0</v>
      </c>
    </row>
    <row r="31" spans="1:16" s="97" customFormat="1" ht="25.5" x14ac:dyDescent="0.2">
      <c r="A31" s="227" t="s">
        <v>236</v>
      </c>
      <c r="B31" s="227" t="s">
        <v>237</v>
      </c>
      <c r="C31" s="228" t="s">
        <v>147</v>
      </c>
      <c r="D31" s="229" t="s">
        <v>238</v>
      </c>
      <c r="E31" s="230">
        <v>-125932</v>
      </c>
      <c r="F31" s="230">
        <v>-125932</v>
      </c>
      <c r="G31" s="230">
        <v>-125932</v>
      </c>
      <c r="H31" s="230">
        <v>0</v>
      </c>
      <c r="I31" s="230">
        <v>0</v>
      </c>
      <c r="J31" s="230">
        <v>0</v>
      </c>
      <c r="K31" s="230">
        <v>0</v>
      </c>
      <c r="L31" s="230">
        <v>0</v>
      </c>
      <c r="M31" s="230">
        <v>0</v>
      </c>
      <c r="N31" s="230">
        <v>0</v>
      </c>
      <c r="O31" s="230">
        <v>0</v>
      </c>
      <c r="P31" s="230">
        <v>-125932</v>
      </c>
    </row>
    <row r="32" spans="1:16" s="97" customFormat="1" ht="25.5" x14ac:dyDescent="0.2">
      <c r="A32" s="227" t="s">
        <v>239</v>
      </c>
      <c r="B32" s="227" t="s">
        <v>240</v>
      </c>
      <c r="C32" s="228" t="s">
        <v>147</v>
      </c>
      <c r="D32" s="229" t="s">
        <v>241</v>
      </c>
      <c r="E32" s="230">
        <v>185441</v>
      </c>
      <c r="F32" s="230">
        <v>185441</v>
      </c>
      <c r="G32" s="230">
        <v>185441</v>
      </c>
      <c r="H32" s="230">
        <v>0</v>
      </c>
      <c r="I32" s="230">
        <v>0</v>
      </c>
      <c r="J32" s="230">
        <v>0</v>
      </c>
      <c r="K32" s="230">
        <v>0</v>
      </c>
      <c r="L32" s="230">
        <v>0</v>
      </c>
      <c r="M32" s="230">
        <v>0</v>
      </c>
      <c r="N32" s="230">
        <v>0</v>
      </c>
      <c r="O32" s="230">
        <v>0</v>
      </c>
      <c r="P32" s="230">
        <v>185441</v>
      </c>
    </row>
    <row r="33" spans="1:16" s="97" customFormat="1" ht="25.5" x14ac:dyDescent="0.2">
      <c r="A33" s="227" t="s">
        <v>242</v>
      </c>
      <c r="B33" s="227" t="s">
        <v>243</v>
      </c>
      <c r="C33" s="228" t="s">
        <v>147</v>
      </c>
      <c r="D33" s="229" t="s">
        <v>244</v>
      </c>
      <c r="E33" s="230">
        <v>-59509</v>
      </c>
      <c r="F33" s="230">
        <v>-59509</v>
      </c>
      <c r="G33" s="230">
        <v>-59509</v>
      </c>
      <c r="H33" s="230">
        <v>0</v>
      </c>
      <c r="I33" s="230">
        <v>0</v>
      </c>
      <c r="J33" s="230">
        <v>0</v>
      </c>
      <c r="K33" s="230">
        <v>0</v>
      </c>
      <c r="L33" s="230">
        <v>0</v>
      </c>
      <c r="M33" s="230">
        <v>0</v>
      </c>
      <c r="N33" s="230">
        <v>0</v>
      </c>
      <c r="O33" s="230">
        <v>0</v>
      </c>
      <c r="P33" s="230">
        <v>-59509</v>
      </c>
    </row>
    <row r="34" spans="1:16" s="97" customFormat="1" ht="63.75" x14ac:dyDescent="0.2">
      <c r="A34" s="227" t="s">
        <v>145</v>
      </c>
      <c r="B34" s="227" t="s">
        <v>146</v>
      </c>
      <c r="C34" s="228" t="s">
        <v>147</v>
      </c>
      <c r="D34" s="229" t="s">
        <v>148</v>
      </c>
      <c r="E34" s="230">
        <v>33840</v>
      </c>
      <c r="F34" s="230">
        <v>33840</v>
      </c>
      <c r="G34" s="230">
        <v>0</v>
      </c>
      <c r="H34" s="230">
        <v>0</v>
      </c>
      <c r="I34" s="230">
        <v>0</v>
      </c>
      <c r="J34" s="230">
        <v>22560</v>
      </c>
      <c r="K34" s="230">
        <v>22560</v>
      </c>
      <c r="L34" s="230">
        <v>0</v>
      </c>
      <c r="M34" s="230">
        <v>0</v>
      </c>
      <c r="N34" s="230">
        <v>0</v>
      </c>
      <c r="O34" s="230">
        <v>22560</v>
      </c>
      <c r="P34" s="230">
        <v>56400</v>
      </c>
    </row>
    <row r="35" spans="1:16" s="97" customFormat="1" ht="63.75" x14ac:dyDescent="0.2">
      <c r="A35" s="227" t="s">
        <v>149</v>
      </c>
      <c r="B35" s="227" t="s">
        <v>150</v>
      </c>
      <c r="C35" s="228" t="s">
        <v>147</v>
      </c>
      <c r="D35" s="229" t="s">
        <v>151</v>
      </c>
      <c r="E35" s="230">
        <v>447134</v>
      </c>
      <c r="F35" s="230">
        <v>447134</v>
      </c>
      <c r="G35" s="230">
        <v>14854</v>
      </c>
      <c r="H35" s="230">
        <v>0</v>
      </c>
      <c r="I35" s="230">
        <v>0</v>
      </c>
      <c r="J35" s="230">
        <v>255428</v>
      </c>
      <c r="K35" s="230">
        <v>255428</v>
      </c>
      <c r="L35" s="230">
        <v>0</v>
      </c>
      <c r="M35" s="230">
        <v>0</v>
      </c>
      <c r="N35" s="230">
        <v>0</v>
      </c>
      <c r="O35" s="230">
        <v>255428</v>
      </c>
      <c r="P35" s="230">
        <v>702562</v>
      </c>
    </row>
    <row r="36" spans="1:16" s="97" customFormat="1" ht="25.5" x14ac:dyDescent="0.2">
      <c r="A36" s="227" t="s">
        <v>152</v>
      </c>
      <c r="B36" s="227" t="s">
        <v>153</v>
      </c>
      <c r="C36" s="228" t="s">
        <v>154</v>
      </c>
      <c r="D36" s="229" t="s">
        <v>155</v>
      </c>
      <c r="E36" s="230">
        <v>9050</v>
      </c>
      <c r="F36" s="230">
        <v>9050</v>
      </c>
      <c r="G36" s="230">
        <v>0</v>
      </c>
      <c r="H36" s="230">
        <v>0</v>
      </c>
      <c r="I36" s="230">
        <v>0</v>
      </c>
      <c r="J36" s="230">
        <v>0</v>
      </c>
      <c r="K36" s="230">
        <v>0</v>
      </c>
      <c r="L36" s="230">
        <v>0</v>
      </c>
      <c r="M36" s="230">
        <v>0</v>
      </c>
      <c r="N36" s="230">
        <v>0</v>
      </c>
      <c r="O36" s="230">
        <v>0</v>
      </c>
      <c r="P36" s="230">
        <v>9050</v>
      </c>
    </row>
    <row r="37" spans="1:16" s="97" customFormat="1" x14ac:dyDescent="0.2">
      <c r="A37" s="227" t="s">
        <v>156</v>
      </c>
      <c r="B37" s="227" t="s">
        <v>157</v>
      </c>
      <c r="C37" s="228" t="s">
        <v>158</v>
      </c>
      <c r="D37" s="229" t="s">
        <v>159</v>
      </c>
      <c r="E37" s="230">
        <v>104900</v>
      </c>
      <c r="F37" s="230">
        <v>104900</v>
      </c>
      <c r="G37" s="230">
        <v>0</v>
      </c>
      <c r="H37" s="230">
        <v>104900</v>
      </c>
      <c r="I37" s="230">
        <v>0</v>
      </c>
      <c r="J37" s="230">
        <v>0</v>
      </c>
      <c r="K37" s="230">
        <v>0</v>
      </c>
      <c r="L37" s="230">
        <v>0</v>
      </c>
      <c r="M37" s="230">
        <v>0</v>
      </c>
      <c r="N37" s="230">
        <v>0</v>
      </c>
      <c r="O37" s="230">
        <v>0</v>
      </c>
      <c r="P37" s="230">
        <v>104900</v>
      </c>
    </row>
    <row r="38" spans="1:16" s="97" customFormat="1" ht="25.5" x14ac:dyDescent="0.2">
      <c r="A38" s="222" t="s">
        <v>38</v>
      </c>
      <c r="B38" s="223"/>
      <c r="C38" s="224"/>
      <c r="D38" s="225" t="s">
        <v>160</v>
      </c>
      <c r="E38" s="226">
        <v>50712</v>
      </c>
      <c r="F38" s="226">
        <v>-9288</v>
      </c>
      <c r="G38" s="226">
        <v>0</v>
      </c>
      <c r="H38" s="226">
        <v>0</v>
      </c>
      <c r="I38" s="226">
        <v>60000</v>
      </c>
      <c r="J38" s="226">
        <v>0</v>
      </c>
      <c r="K38" s="226">
        <v>0</v>
      </c>
      <c r="L38" s="226">
        <v>0</v>
      </c>
      <c r="M38" s="226">
        <v>0</v>
      </c>
      <c r="N38" s="226">
        <v>0</v>
      </c>
      <c r="O38" s="226">
        <v>0</v>
      </c>
      <c r="P38" s="226">
        <v>50712</v>
      </c>
    </row>
    <row r="39" spans="1:16" s="111" customFormat="1" ht="25.5" x14ac:dyDescent="0.2">
      <c r="A39" s="222" t="s">
        <v>39</v>
      </c>
      <c r="B39" s="223"/>
      <c r="C39" s="224"/>
      <c r="D39" s="225" t="s">
        <v>160</v>
      </c>
      <c r="E39" s="226">
        <v>50712</v>
      </c>
      <c r="F39" s="226">
        <v>-9288</v>
      </c>
      <c r="G39" s="226">
        <v>0</v>
      </c>
      <c r="H39" s="226">
        <v>0</v>
      </c>
      <c r="I39" s="226">
        <v>60000</v>
      </c>
      <c r="J39" s="226">
        <v>0</v>
      </c>
      <c r="K39" s="226">
        <v>0</v>
      </c>
      <c r="L39" s="226">
        <v>0</v>
      </c>
      <c r="M39" s="226">
        <v>0</v>
      </c>
      <c r="N39" s="226">
        <v>0</v>
      </c>
      <c r="O39" s="226">
        <v>0</v>
      </c>
      <c r="P39" s="226">
        <v>50712</v>
      </c>
    </row>
    <row r="40" spans="1:16" s="111" customFormat="1" ht="104.25" customHeight="1" x14ac:dyDescent="0.2">
      <c r="A40" s="227" t="s">
        <v>97</v>
      </c>
      <c r="B40" s="227" t="s">
        <v>98</v>
      </c>
      <c r="C40" s="228" t="s">
        <v>81</v>
      </c>
      <c r="D40" s="229" t="s">
        <v>11</v>
      </c>
      <c r="E40" s="230">
        <v>50712</v>
      </c>
      <c r="F40" s="230">
        <v>-9288</v>
      </c>
      <c r="G40" s="230">
        <v>0</v>
      </c>
      <c r="H40" s="230">
        <v>0</v>
      </c>
      <c r="I40" s="230">
        <v>60000</v>
      </c>
      <c r="J40" s="230">
        <v>0</v>
      </c>
      <c r="K40" s="230">
        <v>0</v>
      </c>
      <c r="L40" s="230">
        <v>0</v>
      </c>
      <c r="M40" s="230">
        <v>0</v>
      </c>
      <c r="N40" s="230">
        <v>0</v>
      </c>
      <c r="O40" s="230">
        <v>0</v>
      </c>
      <c r="P40" s="230">
        <v>50712</v>
      </c>
    </row>
    <row r="41" spans="1:16" s="114" customFormat="1" x14ac:dyDescent="0.2">
      <c r="A41" s="223" t="s">
        <v>13</v>
      </c>
      <c r="B41" s="222" t="s">
        <v>13</v>
      </c>
      <c r="C41" s="224" t="s">
        <v>13</v>
      </c>
      <c r="D41" s="225" t="s">
        <v>40</v>
      </c>
      <c r="E41" s="226">
        <v>5478126</v>
      </c>
      <c r="F41" s="226">
        <v>5358626</v>
      </c>
      <c r="G41" s="226">
        <v>14854</v>
      </c>
      <c r="H41" s="226">
        <v>1323305</v>
      </c>
      <c r="I41" s="226">
        <v>119500</v>
      </c>
      <c r="J41" s="226">
        <v>-2011199</v>
      </c>
      <c r="K41" s="226">
        <v>-2011199</v>
      </c>
      <c r="L41" s="226">
        <v>0</v>
      </c>
      <c r="M41" s="226">
        <v>0</v>
      </c>
      <c r="N41" s="226">
        <v>0</v>
      </c>
      <c r="O41" s="226">
        <v>-2011199</v>
      </c>
      <c r="P41" s="226">
        <v>3466927</v>
      </c>
    </row>
    <row r="42" spans="1:16" s="129" customFormat="1" x14ac:dyDescent="0.2">
      <c r="A42" s="128"/>
      <c r="B42" s="130"/>
      <c r="C42" s="131"/>
      <c r="D42" s="132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</row>
    <row r="43" spans="1:16" s="129" customFormat="1" x14ac:dyDescent="0.2">
      <c r="A43" s="128"/>
      <c r="B43" s="130"/>
      <c r="C43" s="131"/>
      <c r="D43" s="132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</row>
    <row r="44" spans="1:16" s="129" customFormat="1" x14ac:dyDescent="0.2">
      <c r="A44" s="128"/>
      <c r="B44" s="130"/>
      <c r="C44" s="131"/>
      <c r="D44" s="132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</row>
    <row r="45" spans="1:16" s="129" customFormat="1" x14ac:dyDescent="0.2">
      <c r="A45" s="128"/>
      <c r="B45" s="130"/>
      <c r="C45" s="131"/>
      <c r="D45" s="132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</row>
    <row r="46" spans="1:16" s="129" customFormat="1" x14ac:dyDescent="0.2">
      <c r="A46" s="128"/>
      <c r="B46" s="130"/>
      <c r="C46" s="131"/>
      <c r="D46" s="132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</row>
    <row r="47" spans="1:16" s="129" customFormat="1" x14ac:dyDescent="0.2">
      <c r="A47" s="128"/>
      <c r="B47" s="130"/>
      <c r="C47" s="131"/>
      <c r="D47" s="132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</row>
    <row r="48" spans="1:16" x14ac:dyDescent="0.2">
      <c r="A48" s="135"/>
      <c r="B48" s="136" t="s">
        <v>14</v>
      </c>
      <c r="C48" s="135"/>
      <c r="D48" s="135"/>
      <c r="E48" s="82"/>
      <c r="F48" s="135"/>
      <c r="G48" s="135"/>
      <c r="H48" s="135"/>
      <c r="I48" s="136" t="s">
        <v>15</v>
      </c>
      <c r="J48" s="82"/>
      <c r="K48" s="135"/>
      <c r="L48" s="135"/>
      <c r="M48" s="135"/>
      <c r="N48" s="135"/>
      <c r="O48" s="135"/>
      <c r="P48" s="82"/>
    </row>
    <row r="51" spans="1:16" x14ac:dyDescent="0.2">
      <c r="A51" s="135"/>
      <c r="B51" s="135"/>
      <c r="C51" s="135"/>
      <c r="D51" s="135"/>
      <c r="E51" s="82"/>
      <c r="F51" s="135"/>
      <c r="G51" s="135"/>
      <c r="H51" s="135"/>
      <c r="I51" s="135"/>
      <c r="J51" s="82"/>
      <c r="K51" s="135"/>
      <c r="L51" s="135"/>
      <c r="M51" s="135">
        <v>3219679</v>
      </c>
      <c r="N51" s="135"/>
      <c r="O51" s="135"/>
      <c r="P51" s="82"/>
    </row>
    <row r="52" spans="1:16" x14ac:dyDescent="0.2">
      <c r="A52" s="135"/>
      <c r="B52" s="135"/>
      <c r="C52" s="135"/>
      <c r="D52" s="135"/>
      <c r="E52" s="82"/>
      <c r="F52" s="135"/>
      <c r="G52" s="135"/>
      <c r="H52" s="135"/>
      <c r="I52" s="135"/>
      <c r="J52" s="82"/>
      <c r="K52" s="135"/>
      <c r="L52" s="135"/>
      <c r="M52" s="135"/>
      <c r="N52" s="135"/>
      <c r="O52" s="135"/>
      <c r="P52" s="14">
        <f>'доходи 1'!C36+'джерела 2'!C22-P41</f>
        <v>0</v>
      </c>
    </row>
  </sheetData>
  <mergeCells count="22">
    <mergeCell ref="A5:P5"/>
    <mergeCell ref="A6:P6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69C3E-287A-4D98-8984-83716D691F78}">
  <sheetPr>
    <tabColor rgb="FF92D050"/>
    <pageSetUpPr fitToPage="1"/>
  </sheetPr>
  <dimension ref="A1:P23"/>
  <sheetViews>
    <sheetView workbookViewId="0">
      <selection activeCell="K31" sqref="K31"/>
    </sheetView>
  </sheetViews>
  <sheetFormatPr defaultRowHeight="12.75" x14ac:dyDescent="0.2"/>
  <cols>
    <col min="1" max="3" width="12" style="97" customWidth="1"/>
    <col min="4" max="4" width="40.7109375" style="97" customWidth="1"/>
    <col min="5" max="5" width="9.28515625" style="97" bestFit="1" customWidth="1"/>
    <col min="6" max="6" width="9.85546875" style="97" bestFit="1" customWidth="1"/>
    <col min="7" max="7" width="9.28515625" style="97" bestFit="1" customWidth="1"/>
    <col min="8" max="8" width="9.85546875" style="97" bestFit="1" customWidth="1"/>
    <col min="9" max="9" width="9.28515625" style="97" bestFit="1" customWidth="1"/>
    <col min="10" max="10" width="10.42578125" style="97" bestFit="1" customWidth="1"/>
    <col min="11" max="11" width="9.28515625" style="97" bestFit="1" customWidth="1"/>
    <col min="12" max="12" width="10.42578125" style="97" bestFit="1" customWidth="1"/>
    <col min="13" max="13" width="9.28515625" style="97" bestFit="1" customWidth="1"/>
    <col min="14" max="14" width="10.42578125" style="97" bestFit="1" customWidth="1"/>
    <col min="15" max="15" width="9.28515625" style="97" bestFit="1" customWidth="1"/>
    <col min="16" max="16" width="10.42578125" style="97" bestFit="1" customWidth="1"/>
    <col min="17" max="16384" width="9.140625" style="97"/>
  </cols>
  <sheetData>
    <row r="1" spans="1:16" x14ac:dyDescent="0.2">
      <c r="M1" s="9" t="s">
        <v>167</v>
      </c>
    </row>
    <row r="2" spans="1:16" x14ac:dyDescent="0.2">
      <c r="M2" s="9" t="s">
        <v>166</v>
      </c>
    </row>
    <row r="3" spans="1:16" x14ac:dyDescent="0.2">
      <c r="M3" s="9" t="s">
        <v>18</v>
      </c>
    </row>
    <row r="4" spans="1:16" x14ac:dyDescent="0.2">
      <c r="M4" s="7" t="s">
        <v>161</v>
      </c>
    </row>
    <row r="5" spans="1:16" x14ac:dyDescent="0.2">
      <c r="A5" s="177" t="s">
        <v>168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</row>
    <row r="6" spans="1:16" x14ac:dyDescent="0.2">
      <c r="A6" s="177" t="s">
        <v>169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</row>
    <row r="7" spans="1:16" x14ac:dyDescent="0.2">
      <c r="A7" s="105" t="s">
        <v>16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</row>
    <row r="8" spans="1:16" x14ac:dyDescent="0.2">
      <c r="A8" s="4" t="s">
        <v>17</v>
      </c>
      <c r="P8" s="1" t="s">
        <v>21</v>
      </c>
    </row>
    <row r="9" spans="1:16" x14ac:dyDescent="0.2">
      <c r="A9" s="176" t="s">
        <v>22</v>
      </c>
      <c r="B9" s="176" t="s">
        <v>23</v>
      </c>
      <c r="C9" s="176" t="s">
        <v>24</v>
      </c>
      <c r="D9" s="171" t="s">
        <v>25</v>
      </c>
      <c r="E9" s="171" t="s">
        <v>170</v>
      </c>
      <c r="F9" s="171"/>
      <c r="G9" s="171"/>
      <c r="H9" s="171"/>
      <c r="I9" s="171" t="s">
        <v>171</v>
      </c>
      <c r="J9" s="171"/>
      <c r="K9" s="171"/>
      <c r="L9" s="171"/>
      <c r="M9" s="171" t="s">
        <v>172</v>
      </c>
      <c r="N9" s="171"/>
      <c r="O9" s="171"/>
      <c r="P9" s="171"/>
    </row>
    <row r="10" spans="1:16" x14ac:dyDescent="0.2">
      <c r="A10" s="171"/>
      <c r="B10" s="171"/>
      <c r="C10" s="171"/>
      <c r="D10" s="171"/>
      <c r="E10" s="171" t="s">
        <v>72</v>
      </c>
      <c r="F10" s="171" t="s">
        <v>73</v>
      </c>
      <c r="G10" s="171"/>
      <c r="H10" s="171" t="s">
        <v>173</v>
      </c>
      <c r="I10" s="171" t="s">
        <v>72</v>
      </c>
      <c r="J10" s="171" t="s">
        <v>73</v>
      </c>
      <c r="K10" s="171"/>
      <c r="L10" s="171" t="s">
        <v>173</v>
      </c>
      <c r="M10" s="171" t="s">
        <v>72</v>
      </c>
      <c r="N10" s="171" t="s">
        <v>73</v>
      </c>
      <c r="O10" s="171"/>
      <c r="P10" s="171" t="s">
        <v>173</v>
      </c>
    </row>
    <row r="11" spans="1:16" x14ac:dyDescent="0.2">
      <c r="A11" s="171"/>
      <c r="B11" s="171"/>
      <c r="C11" s="171"/>
      <c r="D11" s="171"/>
      <c r="E11" s="171"/>
      <c r="F11" s="171" t="s">
        <v>7</v>
      </c>
      <c r="G11" s="171" t="s">
        <v>8</v>
      </c>
      <c r="H11" s="171"/>
      <c r="I11" s="171"/>
      <c r="J11" s="171" t="s">
        <v>7</v>
      </c>
      <c r="K11" s="171" t="s">
        <v>8</v>
      </c>
      <c r="L11" s="171"/>
      <c r="M11" s="171"/>
      <c r="N11" s="171" t="s">
        <v>7</v>
      </c>
      <c r="O11" s="171" t="s">
        <v>8</v>
      </c>
      <c r="P11" s="171"/>
    </row>
    <row r="12" spans="1:16" ht="44.25" customHeight="1" x14ac:dyDescent="0.2">
      <c r="A12" s="171"/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</row>
    <row r="13" spans="1:16" x14ac:dyDescent="0.2">
      <c r="A13" s="103">
        <v>1</v>
      </c>
      <c r="B13" s="103">
        <v>2</v>
      </c>
      <c r="C13" s="103">
        <v>3</v>
      </c>
      <c r="D13" s="103">
        <v>4</v>
      </c>
      <c r="E13" s="103">
        <v>5</v>
      </c>
      <c r="F13" s="103">
        <v>6</v>
      </c>
      <c r="G13" s="103">
        <v>7</v>
      </c>
      <c r="H13" s="103">
        <v>8</v>
      </c>
      <c r="I13" s="103">
        <v>9</v>
      </c>
      <c r="J13" s="103">
        <v>10</v>
      </c>
      <c r="K13" s="103">
        <v>11</v>
      </c>
      <c r="L13" s="103">
        <v>12</v>
      </c>
      <c r="M13" s="103">
        <v>13</v>
      </c>
      <c r="N13" s="103">
        <v>14</v>
      </c>
      <c r="O13" s="103">
        <v>15</v>
      </c>
      <c r="P13" s="103">
        <v>16</v>
      </c>
    </row>
    <row r="14" spans="1:16" x14ac:dyDescent="0.2">
      <c r="A14" s="86" t="s">
        <v>32</v>
      </c>
      <c r="B14" s="87"/>
      <c r="C14" s="87"/>
      <c r="D14" s="106" t="s">
        <v>33</v>
      </c>
      <c r="E14" s="88">
        <v>0</v>
      </c>
      <c r="F14" s="88">
        <v>225000</v>
      </c>
      <c r="G14" s="88">
        <v>0</v>
      </c>
      <c r="H14" s="88">
        <f t="shared" ref="H14:H20" si="0">E14+F14</f>
        <v>225000</v>
      </c>
      <c r="I14" s="88">
        <v>0</v>
      </c>
      <c r="J14" s="88">
        <v>-225000</v>
      </c>
      <c r="K14" s="88">
        <v>0</v>
      </c>
      <c r="L14" s="88">
        <f t="shared" ref="L14:L20" si="1">I14+J14</f>
        <v>-225000</v>
      </c>
      <c r="M14" s="88">
        <f t="shared" ref="M14:O20" si="2">E14+I14</f>
        <v>0</v>
      </c>
      <c r="N14" s="88">
        <f t="shared" si="2"/>
        <v>0</v>
      </c>
      <c r="O14" s="88">
        <f t="shared" si="2"/>
        <v>0</v>
      </c>
      <c r="P14" s="88">
        <f t="shared" ref="P14:P20" si="3">M14+N14</f>
        <v>0</v>
      </c>
    </row>
    <row r="15" spans="1:16" x14ac:dyDescent="0.2">
      <c r="A15" s="86" t="s">
        <v>34</v>
      </c>
      <c r="B15" s="87"/>
      <c r="C15" s="87"/>
      <c r="D15" s="106" t="s">
        <v>33</v>
      </c>
      <c r="E15" s="88">
        <v>0</v>
      </c>
      <c r="F15" s="88">
        <v>225000</v>
      </c>
      <c r="G15" s="88">
        <v>0</v>
      </c>
      <c r="H15" s="88">
        <f t="shared" si="0"/>
        <v>225000</v>
      </c>
      <c r="I15" s="88">
        <v>0</v>
      </c>
      <c r="J15" s="88">
        <v>-225000</v>
      </c>
      <c r="K15" s="88">
        <v>0</v>
      </c>
      <c r="L15" s="88">
        <f t="shared" si="1"/>
        <v>-225000</v>
      </c>
      <c r="M15" s="88">
        <f t="shared" si="2"/>
        <v>0</v>
      </c>
      <c r="N15" s="88">
        <f t="shared" si="2"/>
        <v>0</v>
      </c>
      <c r="O15" s="88">
        <f t="shared" si="2"/>
        <v>0</v>
      </c>
      <c r="P15" s="88">
        <f t="shared" si="3"/>
        <v>0</v>
      </c>
    </row>
    <row r="16" spans="1:16" ht="25.5" x14ac:dyDescent="0.2">
      <c r="A16" s="86" t="s">
        <v>174</v>
      </c>
      <c r="B16" s="86" t="s">
        <v>175</v>
      </c>
      <c r="C16" s="86" t="s">
        <v>176</v>
      </c>
      <c r="D16" s="106" t="s">
        <v>177</v>
      </c>
      <c r="E16" s="88">
        <v>0</v>
      </c>
      <c r="F16" s="88">
        <v>225000</v>
      </c>
      <c r="G16" s="88">
        <v>0</v>
      </c>
      <c r="H16" s="88">
        <f t="shared" si="0"/>
        <v>225000</v>
      </c>
      <c r="I16" s="88">
        <v>0</v>
      </c>
      <c r="J16" s="88">
        <v>0</v>
      </c>
      <c r="K16" s="88">
        <v>0</v>
      </c>
      <c r="L16" s="88">
        <f t="shared" si="1"/>
        <v>0</v>
      </c>
      <c r="M16" s="88">
        <f t="shared" si="2"/>
        <v>0</v>
      </c>
      <c r="N16" s="88">
        <f t="shared" si="2"/>
        <v>225000</v>
      </c>
      <c r="O16" s="88">
        <f t="shared" si="2"/>
        <v>0</v>
      </c>
      <c r="P16" s="88">
        <f t="shared" si="3"/>
        <v>225000</v>
      </c>
    </row>
    <row r="17" spans="1:16" x14ac:dyDescent="0.2">
      <c r="A17" s="103"/>
      <c r="B17" s="89" t="s">
        <v>178</v>
      </c>
      <c r="C17" s="103"/>
      <c r="D17" s="107" t="s">
        <v>179</v>
      </c>
      <c r="E17" s="90">
        <v>0</v>
      </c>
      <c r="F17" s="90">
        <v>225000</v>
      </c>
      <c r="G17" s="90">
        <v>0</v>
      </c>
      <c r="H17" s="90">
        <f t="shared" si="0"/>
        <v>225000</v>
      </c>
      <c r="I17" s="90">
        <v>0</v>
      </c>
      <c r="J17" s="90">
        <v>0</v>
      </c>
      <c r="K17" s="90">
        <v>0</v>
      </c>
      <c r="L17" s="90">
        <f t="shared" si="1"/>
        <v>0</v>
      </c>
      <c r="M17" s="90">
        <f t="shared" si="2"/>
        <v>0</v>
      </c>
      <c r="N17" s="90">
        <f t="shared" si="2"/>
        <v>225000</v>
      </c>
      <c r="O17" s="90">
        <f t="shared" si="2"/>
        <v>0</v>
      </c>
      <c r="P17" s="90">
        <f t="shared" si="3"/>
        <v>225000</v>
      </c>
    </row>
    <row r="18" spans="1:16" ht="25.5" x14ac:dyDescent="0.2">
      <c r="A18" s="86" t="s">
        <v>180</v>
      </c>
      <c r="B18" s="86" t="s">
        <v>181</v>
      </c>
      <c r="C18" s="86" t="s">
        <v>176</v>
      </c>
      <c r="D18" s="106" t="s">
        <v>182</v>
      </c>
      <c r="E18" s="88">
        <v>0</v>
      </c>
      <c r="F18" s="88">
        <v>0</v>
      </c>
      <c r="G18" s="88">
        <v>0</v>
      </c>
      <c r="H18" s="88">
        <f t="shared" si="0"/>
        <v>0</v>
      </c>
      <c r="I18" s="88">
        <v>0</v>
      </c>
      <c r="J18" s="88">
        <v>-225000</v>
      </c>
      <c r="K18" s="88">
        <v>0</v>
      </c>
      <c r="L18" s="88">
        <f t="shared" si="1"/>
        <v>-225000</v>
      </c>
      <c r="M18" s="88">
        <f t="shared" si="2"/>
        <v>0</v>
      </c>
      <c r="N18" s="88">
        <f t="shared" si="2"/>
        <v>-225000</v>
      </c>
      <c r="O18" s="88">
        <f t="shared" si="2"/>
        <v>0</v>
      </c>
      <c r="P18" s="88">
        <f t="shared" si="3"/>
        <v>-225000</v>
      </c>
    </row>
    <row r="19" spans="1:16" x14ac:dyDescent="0.2">
      <c r="A19" s="103"/>
      <c r="B19" s="89" t="s">
        <v>183</v>
      </c>
      <c r="C19" s="103"/>
      <c r="D19" s="107" t="s">
        <v>184</v>
      </c>
      <c r="E19" s="90">
        <v>0</v>
      </c>
      <c r="F19" s="90">
        <v>0</v>
      </c>
      <c r="G19" s="90">
        <v>0</v>
      </c>
      <c r="H19" s="90">
        <f t="shared" si="0"/>
        <v>0</v>
      </c>
      <c r="I19" s="90">
        <v>0</v>
      </c>
      <c r="J19" s="90">
        <v>-225000</v>
      </c>
      <c r="K19" s="90">
        <v>0</v>
      </c>
      <c r="L19" s="90">
        <f t="shared" si="1"/>
        <v>-225000</v>
      </c>
      <c r="M19" s="90">
        <f t="shared" si="2"/>
        <v>0</v>
      </c>
      <c r="N19" s="90">
        <f t="shared" si="2"/>
        <v>-225000</v>
      </c>
      <c r="O19" s="90">
        <f t="shared" si="2"/>
        <v>0</v>
      </c>
      <c r="P19" s="90">
        <f t="shared" si="3"/>
        <v>-225000</v>
      </c>
    </row>
    <row r="20" spans="1:16" x14ac:dyDescent="0.2">
      <c r="A20" s="87" t="s">
        <v>54</v>
      </c>
      <c r="B20" s="86" t="s">
        <v>54</v>
      </c>
      <c r="C20" s="87" t="s">
        <v>54</v>
      </c>
      <c r="D20" s="106" t="s">
        <v>40</v>
      </c>
      <c r="E20" s="88">
        <v>0</v>
      </c>
      <c r="F20" s="88">
        <v>225000</v>
      </c>
      <c r="G20" s="88">
        <v>0</v>
      </c>
      <c r="H20" s="88">
        <f t="shared" si="0"/>
        <v>225000</v>
      </c>
      <c r="I20" s="88">
        <v>0</v>
      </c>
      <c r="J20" s="88">
        <v>-225000</v>
      </c>
      <c r="K20" s="88">
        <v>0</v>
      </c>
      <c r="L20" s="88">
        <f t="shared" si="1"/>
        <v>-225000</v>
      </c>
      <c r="M20" s="88">
        <f t="shared" si="2"/>
        <v>0</v>
      </c>
      <c r="N20" s="88">
        <f t="shared" si="2"/>
        <v>0</v>
      </c>
      <c r="O20" s="88">
        <f t="shared" si="2"/>
        <v>0</v>
      </c>
      <c r="P20" s="88">
        <f t="shared" si="3"/>
        <v>0</v>
      </c>
    </row>
    <row r="23" spans="1:16" x14ac:dyDescent="0.2">
      <c r="B23" s="80" t="s">
        <v>14</v>
      </c>
      <c r="I23" s="80" t="s">
        <v>15</v>
      </c>
    </row>
  </sheetData>
  <mergeCells count="24">
    <mergeCell ref="N11:N12"/>
    <mergeCell ref="O11:O12"/>
    <mergeCell ref="F10:G10"/>
    <mergeCell ref="H10:H12"/>
    <mergeCell ref="I10:I12"/>
    <mergeCell ref="J10:K10"/>
    <mergeCell ref="L10:L12"/>
    <mergeCell ref="M10:M12"/>
    <mergeCell ref="A5:P5"/>
    <mergeCell ref="A6:P6"/>
    <mergeCell ref="A9:A12"/>
    <mergeCell ref="B9:B12"/>
    <mergeCell ref="C9:C12"/>
    <mergeCell ref="D9:D12"/>
    <mergeCell ref="E9:H9"/>
    <mergeCell ref="I9:L9"/>
    <mergeCell ref="M9:P9"/>
    <mergeCell ref="E10:E12"/>
    <mergeCell ref="N10:O10"/>
    <mergeCell ref="P10:P12"/>
    <mergeCell ref="F11:F12"/>
    <mergeCell ref="G11:G12"/>
    <mergeCell ref="J11:J12"/>
    <mergeCell ref="K11:K12"/>
  </mergeCells>
  <pageMargins left="0.59055118110236204" right="0.59055118110236204" top="0.39370078740157499" bottom="0.39370078740157499" header="0" footer="0"/>
  <pageSetup paperSize="9" fitToHeight="50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3"/>
  <sheetViews>
    <sheetView topLeftCell="A16" zoomScaleNormal="100" workbookViewId="0">
      <selection activeCell="C35" sqref="C35"/>
    </sheetView>
  </sheetViews>
  <sheetFormatPr defaultRowHeight="12.75" x14ac:dyDescent="0.2"/>
  <cols>
    <col min="1" max="1" width="17.28515625" style="53" customWidth="1"/>
    <col min="2" max="2" width="19.5703125" style="53" customWidth="1"/>
    <col min="3" max="3" width="69.5703125" style="53" customWidth="1"/>
    <col min="4" max="4" width="23.85546875" style="53" customWidth="1"/>
    <col min="5" max="256" width="9.140625" style="53"/>
    <col min="257" max="257" width="17.28515625" style="53" customWidth="1"/>
    <col min="258" max="258" width="19.5703125" style="53" customWidth="1"/>
    <col min="259" max="259" width="69.5703125" style="53" customWidth="1"/>
    <col min="260" max="260" width="16.7109375" style="53" customWidth="1"/>
    <col min="261" max="512" width="9.140625" style="53"/>
    <col min="513" max="513" width="17.28515625" style="53" customWidth="1"/>
    <col min="514" max="514" width="19.5703125" style="53" customWidth="1"/>
    <col min="515" max="515" width="69.5703125" style="53" customWidth="1"/>
    <col min="516" max="516" width="16.7109375" style="53" customWidth="1"/>
    <col min="517" max="768" width="9.140625" style="53"/>
    <col min="769" max="769" width="17.28515625" style="53" customWidth="1"/>
    <col min="770" max="770" width="19.5703125" style="53" customWidth="1"/>
    <col min="771" max="771" width="69.5703125" style="53" customWidth="1"/>
    <col min="772" max="772" width="16.7109375" style="53" customWidth="1"/>
    <col min="773" max="1024" width="9.140625" style="53"/>
    <col min="1025" max="1025" width="17.28515625" style="53" customWidth="1"/>
    <col min="1026" max="1026" width="19.5703125" style="53" customWidth="1"/>
    <col min="1027" max="1027" width="69.5703125" style="53" customWidth="1"/>
    <col min="1028" max="1028" width="16.7109375" style="53" customWidth="1"/>
    <col min="1029" max="1280" width="9.140625" style="53"/>
    <col min="1281" max="1281" width="17.28515625" style="53" customWidth="1"/>
    <col min="1282" max="1282" width="19.5703125" style="53" customWidth="1"/>
    <col min="1283" max="1283" width="69.5703125" style="53" customWidth="1"/>
    <col min="1284" max="1284" width="16.7109375" style="53" customWidth="1"/>
    <col min="1285" max="1536" width="9.140625" style="53"/>
    <col min="1537" max="1537" width="17.28515625" style="53" customWidth="1"/>
    <col min="1538" max="1538" width="19.5703125" style="53" customWidth="1"/>
    <col min="1539" max="1539" width="69.5703125" style="53" customWidth="1"/>
    <col min="1540" max="1540" width="16.7109375" style="53" customWidth="1"/>
    <col min="1541" max="1792" width="9.140625" style="53"/>
    <col min="1793" max="1793" width="17.28515625" style="53" customWidth="1"/>
    <col min="1794" max="1794" width="19.5703125" style="53" customWidth="1"/>
    <col min="1795" max="1795" width="69.5703125" style="53" customWidth="1"/>
    <col min="1796" max="1796" width="16.7109375" style="53" customWidth="1"/>
    <col min="1797" max="2048" width="9.140625" style="53"/>
    <col min="2049" max="2049" width="17.28515625" style="53" customWidth="1"/>
    <col min="2050" max="2050" width="19.5703125" style="53" customWidth="1"/>
    <col min="2051" max="2051" width="69.5703125" style="53" customWidth="1"/>
    <col min="2052" max="2052" width="16.7109375" style="53" customWidth="1"/>
    <col min="2053" max="2304" width="9.140625" style="53"/>
    <col min="2305" max="2305" width="17.28515625" style="53" customWidth="1"/>
    <col min="2306" max="2306" width="19.5703125" style="53" customWidth="1"/>
    <col min="2307" max="2307" width="69.5703125" style="53" customWidth="1"/>
    <col min="2308" max="2308" width="16.7109375" style="53" customWidth="1"/>
    <col min="2309" max="2560" width="9.140625" style="53"/>
    <col min="2561" max="2561" width="17.28515625" style="53" customWidth="1"/>
    <col min="2562" max="2562" width="19.5703125" style="53" customWidth="1"/>
    <col min="2563" max="2563" width="69.5703125" style="53" customWidth="1"/>
    <col min="2564" max="2564" width="16.7109375" style="53" customWidth="1"/>
    <col min="2565" max="2816" width="9.140625" style="53"/>
    <col min="2817" max="2817" width="17.28515625" style="53" customWidth="1"/>
    <col min="2818" max="2818" width="19.5703125" style="53" customWidth="1"/>
    <col min="2819" max="2819" width="69.5703125" style="53" customWidth="1"/>
    <col min="2820" max="2820" width="16.7109375" style="53" customWidth="1"/>
    <col min="2821" max="3072" width="9.140625" style="53"/>
    <col min="3073" max="3073" width="17.28515625" style="53" customWidth="1"/>
    <col min="3074" max="3074" width="19.5703125" style="53" customWidth="1"/>
    <col min="3075" max="3075" width="69.5703125" style="53" customWidth="1"/>
    <col min="3076" max="3076" width="16.7109375" style="53" customWidth="1"/>
    <col min="3077" max="3328" width="9.140625" style="53"/>
    <col min="3329" max="3329" width="17.28515625" style="53" customWidth="1"/>
    <col min="3330" max="3330" width="19.5703125" style="53" customWidth="1"/>
    <col min="3331" max="3331" width="69.5703125" style="53" customWidth="1"/>
    <col min="3332" max="3332" width="16.7109375" style="53" customWidth="1"/>
    <col min="3333" max="3584" width="9.140625" style="53"/>
    <col min="3585" max="3585" width="17.28515625" style="53" customWidth="1"/>
    <col min="3586" max="3586" width="19.5703125" style="53" customWidth="1"/>
    <col min="3587" max="3587" width="69.5703125" style="53" customWidth="1"/>
    <col min="3588" max="3588" width="16.7109375" style="53" customWidth="1"/>
    <col min="3589" max="3840" width="9.140625" style="53"/>
    <col min="3841" max="3841" width="17.28515625" style="53" customWidth="1"/>
    <col min="3842" max="3842" width="19.5703125" style="53" customWidth="1"/>
    <col min="3843" max="3843" width="69.5703125" style="53" customWidth="1"/>
    <col min="3844" max="3844" width="16.7109375" style="53" customWidth="1"/>
    <col min="3845" max="4096" width="9.140625" style="53"/>
    <col min="4097" max="4097" width="17.28515625" style="53" customWidth="1"/>
    <col min="4098" max="4098" width="19.5703125" style="53" customWidth="1"/>
    <col min="4099" max="4099" width="69.5703125" style="53" customWidth="1"/>
    <col min="4100" max="4100" width="16.7109375" style="53" customWidth="1"/>
    <col min="4101" max="4352" width="9.140625" style="53"/>
    <col min="4353" max="4353" width="17.28515625" style="53" customWidth="1"/>
    <col min="4354" max="4354" width="19.5703125" style="53" customWidth="1"/>
    <col min="4355" max="4355" width="69.5703125" style="53" customWidth="1"/>
    <col min="4356" max="4356" width="16.7109375" style="53" customWidth="1"/>
    <col min="4357" max="4608" width="9.140625" style="53"/>
    <col min="4609" max="4609" width="17.28515625" style="53" customWidth="1"/>
    <col min="4610" max="4610" width="19.5703125" style="53" customWidth="1"/>
    <col min="4611" max="4611" width="69.5703125" style="53" customWidth="1"/>
    <col min="4612" max="4612" width="16.7109375" style="53" customWidth="1"/>
    <col min="4613" max="4864" width="9.140625" style="53"/>
    <col min="4865" max="4865" width="17.28515625" style="53" customWidth="1"/>
    <col min="4866" max="4866" width="19.5703125" style="53" customWidth="1"/>
    <col min="4867" max="4867" width="69.5703125" style="53" customWidth="1"/>
    <col min="4868" max="4868" width="16.7109375" style="53" customWidth="1"/>
    <col min="4869" max="5120" width="9.140625" style="53"/>
    <col min="5121" max="5121" width="17.28515625" style="53" customWidth="1"/>
    <col min="5122" max="5122" width="19.5703125" style="53" customWidth="1"/>
    <col min="5123" max="5123" width="69.5703125" style="53" customWidth="1"/>
    <col min="5124" max="5124" width="16.7109375" style="53" customWidth="1"/>
    <col min="5125" max="5376" width="9.140625" style="53"/>
    <col min="5377" max="5377" width="17.28515625" style="53" customWidth="1"/>
    <col min="5378" max="5378" width="19.5703125" style="53" customWidth="1"/>
    <col min="5379" max="5379" width="69.5703125" style="53" customWidth="1"/>
    <col min="5380" max="5380" width="16.7109375" style="53" customWidth="1"/>
    <col min="5381" max="5632" width="9.140625" style="53"/>
    <col min="5633" max="5633" width="17.28515625" style="53" customWidth="1"/>
    <col min="5634" max="5634" width="19.5703125" style="53" customWidth="1"/>
    <col min="5635" max="5635" width="69.5703125" style="53" customWidth="1"/>
    <col min="5636" max="5636" width="16.7109375" style="53" customWidth="1"/>
    <col min="5637" max="5888" width="9.140625" style="53"/>
    <col min="5889" max="5889" width="17.28515625" style="53" customWidth="1"/>
    <col min="5890" max="5890" width="19.5703125" style="53" customWidth="1"/>
    <col min="5891" max="5891" width="69.5703125" style="53" customWidth="1"/>
    <col min="5892" max="5892" width="16.7109375" style="53" customWidth="1"/>
    <col min="5893" max="6144" width="9.140625" style="53"/>
    <col min="6145" max="6145" width="17.28515625" style="53" customWidth="1"/>
    <col min="6146" max="6146" width="19.5703125" style="53" customWidth="1"/>
    <col min="6147" max="6147" width="69.5703125" style="53" customWidth="1"/>
    <col min="6148" max="6148" width="16.7109375" style="53" customWidth="1"/>
    <col min="6149" max="6400" width="9.140625" style="53"/>
    <col min="6401" max="6401" width="17.28515625" style="53" customWidth="1"/>
    <col min="6402" max="6402" width="19.5703125" style="53" customWidth="1"/>
    <col min="6403" max="6403" width="69.5703125" style="53" customWidth="1"/>
    <col min="6404" max="6404" width="16.7109375" style="53" customWidth="1"/>
    <col min="6405" max="6656" width="9.140625" style="53"/>
    <col min="6657" max="6657" width="17.28515625" style="53" customWidth="1"/>
    <col min="6658" max="6658" width="19.5703125" style="53" customWidth="1"/>
    <col min="6659" max="6659" width="69.5703125" style="53" customWidth="1"/>
    <col min="6660" max="6660" width="16.7109375" style="53" customWidth="1"/>
    <col min="6661" max="6912" width="9.140625" style="53"/>
    <col min="6913" max="6913" width="17.28515625" style="53" customWidth="1"/>
    <col min="6914" max="6914" width="19.5703125" style="53" customWidth="1"/>
    <col min="6915" max="6915" width="69.5703125" style="53" customWidth="1"/>
    <col min="6916" max="6916" width="16.7109375" style="53" customWidth="1"/>
    <col min="6917" max="7168" width="9.140625" style="53"/>
    <col min="7169" max="7169" width="17.28515625" style="53" customWidth="1"/>
    <col min="7170" max="7170" width="19.5703125" style="53" customWidth="1"/>
    <col min="7171" max="7171" width="69.5703125" style="53" customWidth="1"/>
    <col min="7172" max="7172" width="16.7109375" style="53" customWidth="1"/>
    <col min="7173" max="7424" width="9.140625" style="53"/>
    <col min="7425" max="7425" width="17.28515625" style="53" customWidth="1"/>
    <col min="7426" max="7426" width="19.5703125" style="53" customWidth="1"/>
    <col min="7427" max="7427" width="69.5703125" style="53" customWidth="1"/>
    <col min="7428" max="7428" width="16.7109375" style="53" customWidth="1"/>
    <col min="7429" max="7680" width="9.140625" style="53"/>
    <col min="7681" max="7681" width="17.28515625" style="53" customWidth="1"/>
    <col min="7682" max="7682" width="19.5703125" style="53" customWidth="1"/>
    <col min="7683" max="7683" width="69.5703125" style="53" customWidth="1"/>
    <col min="7684" max="7684" width="16.7109375" style="53" customWidth="1"/>
    <col min="7685" max="7936" width="9.140625" style="53"/>
    <col min="7937" max="7937" width="17.28515625" style="53" customWidth="1"/>
    <col min="7938" max="7938" width="19.5703125" style="53" customWidth="1"/>
    <col min="7939" max="7939" width="69.5703125" style="53" customWidth="1"/>
    <col min="7940" max="7940" width="16.7109375" style="53" customWidth="1"/>
    <col min="7941" max="8192" width="9.140625" style="53"/>
    <col min="8193" max="8193" width="17.28515625" style="53" customWidth="1"/>
    <col min="8194" max="8194" width="19.5703125" style="53" customWidth="1"/>
    <col min="8195" max="8195" width="69.5703125" style="53" customWidth="1"/>
    <col min="8196" max="8196" width="16.7109375" style="53" customWidth="1"/>
    <col min="8197" max="8448" width="9.140625" style="53"/>
    <col min="8449" max="8449" width="17.28515625" style="53" customWidth="1"/>
    <col min="8450" max="8450" width="19.5703125" style="53" customWidth="1"/>
    <col min="8451" max="8451" width="69.5703125" style="53" customWidth="1"/>
    <col min="8452" max="8452" width="16.7109375" style="53" customWidth="1"/>
    <col min="8453" max="8704" width="9.140625" style="53"/>
    <col min="8705" max="8705" width="17.28515625" style="53" customWidth="1"/>
    <col min="8706" max="8706" width="19.5703125" style="53" customWidth="1"/>
    <col min="8707" max="8707" width="69.5703125" style="53" customWidth="1"/>
    <col min="8708" max="8708" width="16.7109375" style="53" customWidth="1"/>
    <col min="8709" max="8960" width="9.140625" style="53"/>
    <col min="8961" max="8961" width="17.28515625" style="53" customWidth="1"/>
    <col min="8962" max="8962" width="19.5703125" style="53" customWidth="1"/>
    <col min="8963" max="8963" width="69.5703125" style="53" customWidth="1"/>
    <col min="8964" max="8964" width="16.7109375" style="53" customWidth="1"/>
    <col min="8965" max="9216" width="9.140625" style="53"/>
    <col min="9217" max="9217" width="17.28515625" style="53" customWidth="1"/>
    <col min="9218" max="9218" width="19.5703125" style="53" customWidth="1"/>
    <col min="9219" max="9219" width="69.5703125" style="53" customWidth="1"/>
    <col min="9220" max="9220" width="16.7109375" style="53" customWidth="1"/>
    <col min="9221" max="9472" width="9.140625" style="53"/>
    <col min="9473" max="9473" width="17.28515625" style="53" customWidth="1"/>
    <col min="9474" max="9474" width="19.5703125" style="53" customWidth="1"/>
    <col min="9475" max="9475" width="69.5703125" style="53" customWidth="1"/>
    <col min="9476" max="9476" width="16.7109375" style="53" customWidth="1"/>
    <col min="9477" max="9728" width="9.140625" style="53"/>
    <col min="9729" max="9729" width="17.28515625" style="53" customWidth="1"/>
    <col min="9730" max="9730" width="19.5703125" style="53" customWidth="1"/>
    <col min="9731" max="9731" width="69.5703125" style="53" customWidth="1"/>
    <col min="9732" max="9732" width="16.7109375" style="53" customWidth="1"/>
    <col min="9733" max="9984" width="9.140625" style="53"/>
    <col min="9985" max="9985" width="17.28515625" style="53" customWidth="1"/>
    <col min="9986" max="9986" width="19.5703125" style="53" customWidth="1"/>
    <col min="9987" max="9987" width="69.5703125" style="53" customWidth="1"/>
    <col min="9988" max="9988" width="16.7109375" style="53" customWidth="1"/>
    <col min="9989" max="10240" width="9.140625" style="53"/>
    <col min="10241" max="10241" width="17.28515625" style="53" customWidth="1"/>
    <col min="10242" max="10242" width="19.5703125" style="53" customWidth="1"/>
    <col min="10243" max="10243" width="69.5703125" style="53" customWidth="1"/>
    <col min="10244" max="10244" width="16.7109375" style="53" customWidth="1"/>
    <col min="10245" max="10496" width="9.140625" style="53"/>
    <col min="10497" max="10497" width="17.28515625" style="53" customWidth="1"/>
    <col min="10498" max="10498" width="19.5703125" style="53" customWidth="1"/>
    <col min="10499" max="10499" width="69.5703125" style="53" customWidth="1"/>
    <col min="10500" max="10500" width="16.7109375" style="53" customWidth="1"/>
    <col min="10501" max="10752" width="9.140625" style="53"/>
    <col min="10753" max="10753" width="17.28515625" style="53" customWidth="1"/>
    <col min="10754" max="10754" width="19.5703125" style="53" customWidth="1"/>
    <col min="10755" max="10755" width="69.5703125" style="53" customWidth="1"/>
    <col min="10756" max="10756" width="16.7109375" style="53" customWidth="1"/>
    <col min="10757" max="11008" width="9.140625" style="53"/>
    <col min="11009" max="11009" width="17.28515625" style="53" customWidth="1"/>
    <col min="11010" max="11010" width="19.5703125" style="53" customWidth="1"/>
    <col min="11011" max="11011" width="69.5703125" style="53" customWidth="1"/>
    <col min="11012" max="11012" width="16.7109375" style="53" customWidth="1"/>
    <col min="11013" max="11264" width="9.140625" style="53"/>
    <col min="11265" max="11265" width="17.28515625" style="53" customWidth="1"/>
    <col min="11266" max="11266" width="19.5703125" style="53" customWidth="1"/>
    <col min="11267" max="11267" width="69.5703125" style="53" customWidth="1"/>
    <col min="11268" max="11268" width="16.7109375" style="53" customWidth="1"/>
    <col min="11269" max="11520" width="9.140625" style="53"/>
    <col min="11521" max="11521" width="17.28515625" style="53" customWidth="1"/>
    <col min="11522" max="11522" width="19.5703125" style="53" customWidth="1"/>
    <col min="11523" max="11523" width="69.5703125" style="53" customWidth="1"/>
    <col min="11524" max="11524" width="16.7109375" style="53" customWidth="1"/>
    <col min="11525" max="11776" width="9.140625" style="53"/>
    <col min="11777" max="11777" width="17.28515625" style="53" customWidth="1"/>
    <col min="11778" max="11778" width="19.5703125" style="53" customWidth="1"/>
    <col min="11779" max="11779" width="69.5703125" style="53" customWidth="1"/>
    <col min="11780" max="11780" width="16.7109375" style="53" customWidth="1"/>
    <col min="11781" max="12032" width="9.140625" style="53"/>
    <col min="12033" max="12033" width="17.28515625" style="53" customWidth="1"/>
    <col min="12034" max="12034" width="19.5703125" style="53" customWidth="1"/>
    <col min="12035" max="12035" width="69.5703125" style="53" customWidth="1"/>
    <col min="12036" max="12036" width="16.7109375" style="53" customWidth="1"/>
    <col min="12037" max="12288" width="9.140625" style="53"/>
    <col min="12289" max="12289" width="17.28515625" style="53" customWidth="1"/>
    <col min="12290" max="12290" width="19.5703125" style="53" customWidth="1"/>
    <col min="12291" max="12291" width="69.5703125" style="53" customWidth="1"/>
    <col min="12292" max="12292" width="16.7109375" style="53" customWidth="1"/>
    <col min="12293" max="12544" width="9.140625" style="53"/>
    <col min="12545" max="12545" width="17.28515625" style="53" customWidth="1"/>
    <col min="12546" max="12546" width="19.5703125" style="53" customWidth="1"/>
    <col min="12547" max="12547" width="69.5703125" style="53" customWidth="1"/>
    <col min="12548" max="12548" width="16.7109375" style="53" customWidth="1"/>
    <col min="12549" max="12800" width="9.140625" style="53"/>
    <col min="12801" max="12801" width="17.28515625" style="53" customWidth="1"/>
    <col min="12802" max="12802" width="19.5703125" style="53" customWidth="1"/>
    <col min="12803" max="12803" width="69.5703125" style="53" customWidth="1"/>
    <col min="12804" max="12804" width="16.7109375" style="53" customWidth="1"/>
    <col min="12805" max="13056" width="9.140625" style="53"/>
    <col min="13057" max="13057" width="17.28515625" style="53" customWidth="1"/>
    <col min="13058" max="13058" width="19.5703125" style="53" customWidth="1"/>
    <col min="13059" max="13059" width="69.5703125" style="53" customWidth="1"/>
    <col min="13060" max="13060" width="16.7109375" style="53" customWidth="1"/>
    <col min="13061" max="13312" width="9.140625" style="53"/>
    <col min="13313" max="13313" width="17.28515625" style="53" customWidth="1"/>
    <col min="13314" max="13314" width="19.5703125" style="53" customWidth="1"/>
    <col min="13315" max="13315" width="69.5703125" style="53" customWidth="1"/>
    <col min="13316" max="13316" width="16.7109375" style="53" customWidth="1"/>
    <col min="13317" max="13568" width="9.140625" style="53"/>
    <col min="13569" max="13569" width="17.28515625" style="53" customWidth="1"/>
    <col min="13570" max="13570" width="19.5703125" style="53" customWidth="1"/>
    <col min="13571" max="13571" width="69.5703125" style="53" customWidth="1"/>
    <col min="13572" max="13572" width="16.7109375" style="53" customWidth="1"/>
    <col min="13573" max="13824" width="9.140625" style="53"/>
    <col min="13825" max="13825" width="17.28515625" style="53" customWidth="1"/>
    <col min="13826" max="13826" width="19.5703125" style="53" customWidth="1"/>
    <col min="13827" max="13827" width="69.5703125" style="53" customWidth="1"/>
    <col min="13828" max="13828" width="16.7109375" style="53" customWidth="1"/>
    <col min="13829" max="14080" width="9.140625" style="53"/>
    <col min="14081" max="14081" width="17.28515625" style="53" customWidth="1"/>
    <col min="14082" max="14082" width="19.5703125" style="53" customWidth="1"/>
    <col min="14083" max="14083" width="69.5703125" style="53" customWidth="1"/>
    <col min="14084" max="14084" width="16.7109375" style="53" customWidth="1"/>
    <col min="14085" max="14336" width="9.140625" style="53"/>
    <col min="14337" max="14337" width="17.28515625" style="53" customWidth="1"/>
    <col min="14338" max="14338" width="19.5703125" style="53" customWidth="1"/>
    <col min="14339" max="14339" width="69.5703125" style="53" customWidth="1"/>
    <col min="14340" max="14340" width="16.7109375" style="53" customWidth="1"/>
    <col min="14341" max="14592" width="9.140625" style="53"/>
    <col min="14593" max="14593" width="17.28515625" style="53" customWidth="1"/>
    <col min="14594" max="14594" width="19.5703125" style="53" customWidth="1"/>
    <col min="14595" max="14595" width="69.5703125" style="53" customWidth="1"/>
    <col min="14596" max="14596" width="16.7109375" style="53" customWidth="1"/>
    <col min="14597" max="14848" width="9.140625" style="53"/>
    <col min="14849" max="14849" width="17.28515625" style="53" customWidth="1"/>
    <col min="14850" max="14850" width="19.5703125" style="53" customWidth="1"/>
    <col min="14851" max="14851" width="69.5703125" style="53" customWidth="1"/>
    <col min="14852" max="14852" width="16.7109375" style="53" customWidth="1"/>
    <col min="14853" max="15104" width="9.140625" style="53"/>
    <col min="15105" max="15105" width="17.28515625" style="53" customWidth="1"/>
    <col min="15106" max="15106" width="19.5703125" style="53" customWidth="1"/>
    <col min="15107" max="15107" width="69.5703125" style="53" customWidth="1"/>
    <col min="15108" max="15108" width="16.7109375" style="53" customWidth="1"/>
    <col min="15109" max="15360" width="9.140625" style="53"/>
    <col min="15361" max="15361" width="17.28515625" style="53" customWidth="1"/>
    <col min="15362" max="15362" width="19.5703125" style="53" customWidth="1"/>
    <col min="15363" max="15363" width="69.5703125" style="53" customWidth="1"/>
    <col min="15364" max="15364" width="16.7109375" style="53" customWidth="1"/>
    <col min="15365" max="15616" width="9.140625" style="53"/>
    <col min="15617" max="15617" width="17.28515625" style="53" customWidth="1"/>
    <col min="15618" max="15618" width="19.5703125" style="53" customWidth="1"/>
    <col min="15619" max="15619" width="69.5703125" style="53" customWidth="1"/>
    <col min="15620" max="15620" width="16.7109375" style="53" customWidth="1"/>
    <col min="15621" max="15872" width="9.140625" style="53"/>
    <col min="15873" max="15873" width="17.28515625" style="53" customWidth="1"/>
    <col min="15874" max="15874" width="19.5703125" style="53" customWidth="1"/>
    <col min="15875" max="15875" width="69.5703125" style="53" customWidth="1"/>
    <col min="15876" max="15876" width="16.7109375" style="53" customWidth="1"/>
    <col min="15877" max="16128" width="9.140625" style="53"/>
    <col min="16129" max="16129" width="17.28515625" style="53" customWidth="1"/>
    <col min="16130" max="16130" width="19.5703125" style="53" customWidth="1"/>
    <col min="16131" max="16131" width="69.5703125" style="53" customWidth="1"/>
    <col min="16132" max="16132" width="16.7109375" style="53" customWidth="1"/>
    <col min="16133" max="16384" width="9.140625" style="53"/>
  </cols>
  <sheetData>
    <row r="1" spans="1:4" ht="15.75" customHeight="1" x14ac:dyDescent="0.2">
      <c r="A1" s="52"/>
      <c r="B1" s="202" t="s">
        <v>185</v>
      </c>
      <c r="C1" s="202"/>
      <c r="D1" s="202"/>
    </row>
    <row r="2" spans="1:4" ht="15.75" x14ac:dyDescent="0.2">
      <c r="A2" s="52"/>
      <c r="B2" s="203" t="s">
        <v>165</v>
      </c>
      <c r="C2" s="203"/>
      <c r="D2" s="203"/>
    </row>
    <row r="3" spans="1:4" ht="15.75" x14ac:dyDescent="0.2">
      <c r="A3" s="52"/>
      <c r="B3" s="203" t="s">
        <v>62</v>
      </c>
      <c r="C3" s="203"/>
      <c r="D3" s="203"/>
    </row>
    <row r="4" spans="1:4" ht="15.75" x14ac:dyDescent="0.2">
      <c r="A4" s="52"/>
      <c r="B4" s="204" t="s">
        <v>164</v>
      </c>
      <c r="C4" s="204"/>
      <c r="D4" s="204"/>
    </row>
    <row r="5" spans="1:4" ht="15" x14ac:dyDescent="0.2">
      <c r="A5" s="52"/>
      <c r="B5" s="54"/>
      <c r="C5" s="54"/>
      <c r="D5" s="54"/>
    </row>
    <row r="6" spans="1:4" ht="43.5" customHeight="1" x14ac:dyDescent="0.2">
      <c r="A6" s="205" t="s">
        <v>63</v>
      </c>
      <c r="B6" s="205"/>
      <c r="C6" s="205"/>
      <c r="D6" s="205"/>
    </row>
    <row r="7" spans="1:4" ht="14.25" x14ac:dyDescent="0.2">
      <c r="A7" s="55"/>
      <c r="B7" s="201" t="s">
        <v>16</v>
      </c>
      <c r="C7" s="201"/>
      <c r="D7" s="55"/>
    </row>
    <row r="8" spans="1:4" ht="15.75" x14ac:dyDescent="0.2">
      <c r="B8" s="186" t="s">
        <v>64</v>
      </c>
      <c r="C8" s="186"/>
      <c r="D8" s="56"/>
    </row>
    <row r="9" spans="1:4" ht="15.75" x14ac:dyDescent="0.2">
      <c r="B9" s="57" t="s">
        <v>65</v>
      </c>
      <c r="C9" s="57"/>
      <c r="D9" s="56"/>
    </row>
    <row r="10" spans="1:4" ht="67.5" customHeight="1" x14ac:dyDescent="0.2">
      <c r="A10" s="96" t="s">
        <v>66</v>
      </c>
      <c r="B10" s="187" t="s">
        <v>67</v>
      </c>
      <c r="C10" s="188"/>
      <c r="D10" s="96" t="s">
        <v>68</v>
      </c>
    </row>
    <row r="11" spans="1:4" x14ac:dyDescent="0.2">
      <c r="A11" s="58">
        <v>1</v>
      </c>
      <c r="B11" s="195">
        <v>2</v>
      </c>
      <c r="C11" s="196"/>
      <c r="D11" s="58">
        <v>3</v>
      </c>
    </row>
    <row r="12" spans="1:4" ht="14.25" x14ac:dyDescent="0.2">
      <c r="A12" s="189" t="s">
        <v>69</v>
      </c>
      <c r="B12" s="190"/>
      <c r="C12" s="190"/>
      <c r="D12" s="191"/>
    </row>
    <row r="13" spans="1:4" ht="50.25" customHeight="1" x14ac:dyDescent="0.2">
      <c r="A13" s="149">
        <v>41051400</v>
      </c>
      <c r="B13" s="192" t="s">
        <v>213</v>
      </c>
      <c r="C13" s="193"/>
      <c r="D13" s="151">
        <f>D16</f>
        <v>702562</v>
      </c>
    </row>
    <row r="14" spans="1:4" ht="36.75" customHeight="1" x14ac:dyDescent="0.2">
      <c r="A14" s="149"/>
      <c r="B14" s="192" t="s">
        <v>212</v>
      </c>
      <c r="C14" s="193"/>
      <c r="D14" s="151">
        <v>563014</v>
      </c>
    </row>
    <row r="15" spans="1:4" ht="28.5" customHeight="1" x14ac:dyDescent="0.2">
      <c r="A15" s="149"/>
      <c r="B15" s="192" t="s">
        <v>214</v>
      </c>
      <c r="C15" s="193"/>
      <c r="D15" s="151">
        <v>139548</v>
      </c>
    </row>
    <row r="16" spans="1:4" ht="16.5" customHeight="1" x14ac:dyDescent="0.2">
      <c r="A16" s="145">
        <v>21100000000</v>
      </c>
      <c r="B16" s="192" t="s">
        <v>115</v>
      </c>
      <c r="C16" s="193"/>
      <c r="D16" s="151">
        <v>702562</v>
      </c>
    </row>
    <row r="17" spans="1:4" ht="34.5" customHeight="1" x14ac:dyDescent="0.2">
      <c r="A17" s="145">
        <v>41055000</v>
      </c>
      <c r="B17" s="192" t="s">
        <v>215</v>
      </c>
      <c r="C17" s="193"/>
      <c r="D17" s="151">
        <f>D18</f>
        <v>126149</v>
      </c>
    </row>
    <row r="18" spans="1:4" ht="31.5" customHeight="1" x14ac:dyDescent="0.2">
      <c r="A18" s="145"/>
      <c r="B18" s="199" t="s">
        <v>219</v>
      </c>
      <c r="C18" s="200"/>
      <c r="D18" s="151">
        <f>D19+D20+D21</f>
        <v>126149</v>
      </c>
    </row>
    <row r="19" spans="1:4" ht="15.75" customHeight="1" x14ac:dyDescent="0.2">
      <c r="A19" s="150">
        <v>21527000000</v>
      </c>
      <c r="B19" s="197" t="s">
        <v>216</v>
      </c>
      <c r="C19" s="198"/>
      <c r="D19" s="151">
        <v>59867</v>
      </c>
    </row>
    <row r="20" spans="1:4" ht="21" customHeight="1" x14ac:dyDescent="0.2">
      <c r="A20" s="150">
        <v>21530000000</v>
      </c>
      <c r="B20" s="197" t="s">
        <v>217</v>
      </c>
      <c r="C20" s="198"/>
      <c r="D20" s="151">
        <v>14967</v>
      </c>
    </row>
    <row r="21" spans="1:4" ht="16.5" customHeight="1" x14ac:dyDescent="0.2">
      <c r="A21" s="150">
        <v>21552000000</v>
      </c>
      <c r="B21" s="197" t="s">
        <v>218</v>
      </c>
      <c r="C21" s="198"/>
      <c r="D21" s="151">
        <v>51315</v>
      </c>
    </row>
    <row r="22" spans="1:4" ht="19.5" customHeight="1" x14ac:dyDescent="0.2">
      <c r="A22" s="194" t="s">
        <v>70</v>
      </c>
      <c r="B22" s="194"/>
      <c r="C22" s="194"/>
      <c r="D22" s="194"/>
    </row>
    <row r="23" spans="1:4" ht="19.5" customHeight="1" x14ac:dyDescent="0.25">
      <c r="A23" s="59" t="s">
        <v>54</v>
      </c>
      <c r="B23" s="184" t="s">
        <v>71</v>
      </c>
      <c r="C23" s="185"/>
      <c r="D23" s="74">
        <f>D24+D25</f>
        <v>828711</v>
      </c>
    </row>
    <row r="24" spans="1:4" ht="14.25" customHeight="1" x14ac:dyDescent="0.25">
      <c r="A24" s="59" t="s">
        <v>54</v>
      </c>
      <c r="B24" s="178" t="s">
        <v>72</v>
      </c>
      <c r="C24" s="179"/>
      <c r="D24" s="74">
        <f>D13+D17</f>
        <v>828711</v>
      </c>
    </row>
    <row r="25" spans="1:4" ht="15" customHeight="1" x14ac:dyDescent="0.2">
      <c r="A25" s="59" t="s">
        <v>54</v>
      </c>
      <c r="B25" s="178" t="s">
        <v>73</v>
      </c>
      <c r="C25" s="179"/>
      <c r="D25" s="60">
        <v>0</v>
      </c>
    </row>
    <row r="26" spans="1:4" ht="15.75" x14ac:dyDescent="0.25">
      <c r="A26" s="180" t="s">
        <v>74</v>
      </c>
      <c r="B26" s="180"/>
      <c r="C26" s="180"/>
      <c r="D26" s="180"/>
    </row>
    <row r="27" spans="1:4" ht="15" x14ac:dyDescent="0.2">
      <c r="A27" s="61"/>
      <c r="B27" s="61"/>
      <c r="C27" s="61"/>
      <c r="D27" s="62" t="s">
        <v>1</v>
      </c>
    </row>
    <row r="28" spans="1:4" ht="133.5" customHeight="1" x14ac:dyDescent="0.2">
      <c r="A28" s="63" t="s">
        <v>75</v>
      </c>
      <c r="B28" s="64" t="s">
        <v>23</v>
      </c>
      <c r="C28" s="65" t="s">
        <v>76</v>
      </c>
      <c r="D28" s="65" t="s">
        <v>4</v>
      </c>
    </row>
    <row r="29" spans="1:4" ht="15.75" x14ac:dyDescent="0.2">
      <c r="A29" s="66">
        <v>1</v>
      </c>
      <c r="B29" s="66">
        <v>2</v>
      </c>
      <c r="C29" s="66">
        <v>3</v>
      </c>
      <c r="D29" s="67" t="s">
        <v>77</v>
      </c>
    </row>
    <row r="30" spans="1:4" ht="15.75" x14ac:dyDescent="0.2">
      <c r="A30" s="181" t="s">
        <v>78</v>
      </c>
      <c r="B30" s="182"/>
      <c r="C30" s="182"/>
      <c r="D30" s="183"/>
    </row>
    <row r="31" spans="1:4" ht="16.5" x14ac:dyDescent="0.2">
      <c r="A31" s="147">
        <v>3719770</v>
      </c>
      <c r="B31" s="148">
        <v>9770</v>
      </c>
      <c r="C31" s="153" t="s">
        <v>11</v>
      </c>
      <c r="D31" s="108">
        <f>D32+D35+D33</f>
        <v>50712</v>
      </c>
    </row>
    <row r="32" spans="1:4" ht="47.25" x14ac:dyDescent="0.2">
      <c r="A32" s="145"/>
      <c r="B32" s="112"/>
      <c r="C32" s="155" t="s">
        <v>254</v>
      </c>
      <c r="D32" s="113">
        <v>50712</v>
      </c>
    </row>
    <row r="33" spans="1:5" ht="47.25" x14ac:dyDescent="0.2">
      <c r="A33" s="145"/>
      <c r="B33" s="146"/>
      <c r="C33" s="155" t="s">
        <v>253</v>
      </c>
      <c r="D33" s="108">
        <v>60000</v>
      </c>
    </row>
    <row r="34" spans="1:5" ht="16.5" x14ac:dyDescent="0.2">
      <c r="A34" s="145">
        <v>21100000000</v>
      </c>
      <c r="B34" s="146"/>
      <c r="C34" s="152" t="s">
        <v>115</v>
      </c>
      <c r="D34" s="108">
        <f>D32+D33</f>
        <v>110712</v>
      </c>
    </row>
    <row r="35" spans="1:5" ht="47.25" x14ac:dyDescent="0.2">
      <c r="A35" s="154"/>
      <c r="B35" s="146"/>
      <c r="C35" s="156" t="s">
        <v>255</v>
      </c>
      <c r="D35" s="108">
        <v>-60000</v>
      </c>
    </row>
    <row r="36" spans="1:5" ht="16.5" x14ac:dyDescent="0.2">
      <c r="A36" s="150">
        <v>21301200000</v>
      </c>
      <c r="B36" s="157"/>
      <c r="C36" s="158" t="s">
        <v>256</v>
      </c>
      <c r="D36" s="108">
        <v>-60000</v>
      </c>
    </row>
    <row r="37" spans="1:5" ht="15.75" x14ac:dyDescent="0.2">
      <c r="A37" s="181" t="s">
        <v>79</v>
      </c>
      <c r="B37" s="182"/>
      <c r="C37" s="182"/>
      <c r="D37" s="183"/>
    </row>
    <row r="38" spans="1:5" ht="15.75" x14ac:dyDescent="0.2">
      <c r="A38" s="66" t="s">
        <v>54</v>
      </c>
      <c r="B38" s="66" t="s">
        <v>54</v>
      </c>
      <c r="C38" s="68" t="s">
        <v>80</v>
      </c>
      <c r="D38" s="109">
        <f>D39+D40</f>
        <v>50712</v>
      </c>
    </row>
    <row r="39" spans="1:5" ht="15.75" x14ac:dyDescent="0.2">
      <c r="A39" s="66" t="s">
        <v>54</v>
      </c>
      <c r="B39" s="66" t="s">
        <v>54</v>
      </c>
      <c r="C39" s="70" t="s">
        <v>72</v>
      </c>
      <c r="D39" s="110">
        <f>D31</f>
        <v>50712</v>
      </c>
    </row>
    <row r="40" spans="1:5" ht="15.75" x14ac:dyDescent="0.2">
      <c r="A40" s="66" t="s">
        <v>54</v>
      </c>
      <c r="B40" s="66" t="s">
        <v>54</v>
      </c>
      <c r="C40" s="70" t="s">
        <v>73</v>
      </c>
      <c r="D40" s="69">
        <v>0</v>
      </c>
    </row>
    <row r="43" spans="1:5" ht="16.5" x14ac:dyDescent="0.25">
      <c r="A43" s="99" t="s">
        <v>14</v>
      </c>
      <c r="B43" s="98"/>
      <c r="C43" s="98"/>
      <c r="D43" s="99" t="s">
        <v>15</v>
      </c>
      <c r="E43" s="71"/>
    </row>
  </sheetData>
  <mergeCells count="26">
    <mergeCell ref="B7:C7"/>
    <mergeCell ref="B1:D1"/>
    <mergeCell ref="B2:D2"/>
    <mergeCell ref="B3:D3"/>
    <mergeCell ref="B4:D4"/>
    <mergeCell ref="A6:D6"/>
    <mergeCell ref="B23:C23"/>
    <mergeCell ref="B8:C8"/>
    <mergeCell ref="B10:C10"/>
    <mergeCell ref="A12:D12"/>
    <mergeCell ref="B13:C13"/>
    <mergeCell ref="A22:D22"/>
    <mergeCell ref="B16:C16"/>
    <mergeCell ref="B11:C11"/>
    <mergeCell ref="B21:C21"/>
    <mergeCell ref="B14:C14"/>
    <mergeCell ref="B15:C15"/>
    <mergeCell ref="B17:C17"/>
    <mergeCell ref="B18:C18"/>
    <mergeCell ref="B19:C19"/>
    <mergeCell ref="B20:C20"/>
    <mergeCell ref="B24:C24"/>
    <mergeCell ref="B25:C25"/>
    <mergeCell ref="A26:D26"/>
    <mergeCell ref="A30:D30"/>
    <mergeCell ref="A37:D37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4"/>
  <sheetViews>
    <sheetView view="pageBreakPreview" topLeftCell="A31" zoomScale="60" zoomScaleNormal="81" workbookViewId="0">
      <selection activeCell="J43" sqref="J43"/>
    </sheetView>
  </sheetViews>
  <sheetFormatPr defaultColWidth="9.140625" defaultRowHeight="15.75" x14ac:dyDescent="0.25"/>
  <cols>
    <col min="1" max="1" width="17" style="15" customWidth="1"/>
    <col min="2" max="2" width="16.85546875" style="15" customWidth="1"/>
    <col min="3" max="3" width="15.140625" style="15" customWidth="1"/>
    <col min="4" max="4" width="58.85546875" style="15" customWidth="1"/>
    <col min="5" max="5" width="63.7109375" style="15" customWidth="1"/>
    <col min="6" max="6" width="38.7109375" style="16" customWidth="1"/>
    <col min="7" max="7" width="18.85546875" style="15" customWidth="1"/>
    <col min="8" max="8" width="18.5703125" style="15" customWidth="1"/>
    <col min="9" max="9" width="19.5703125" style="15" customWidth="1"/>
    <col min="10" max="10" width="21.7109375" style="15" customWidth="1"/>
    <col min="11" max="11" width="10.42578125" style="15" bestFit="1" customWidth="1"/>
    <col min="12" max="256" width="9.140625" style="15"/>
    <col min="257" max="257" width="14.85546875" style="15" customWidth="1"/>
    <col min="258" max="258" width="12.140625" style="15" customWidth="1"/>
    <col min="259" max="259" width="13.7109375" style="15" customWidth="1"/>
    <col min="260" max="260" width="58.85546875" style="15" customWidth="1"/>
    <col min="261" max="261" width="62.28515625" style="15" customWidth="1"/>
    <col min="262" max="262" width="34" style="15" customWidth="1"/>
    <col min="263" max="263" width="18.85546875" style="15" customWidth="1"/>
    <col min="264" max="264" width="18.5703125" style="15" customWidth="1"/>
    <col min="265" max="265" width="15.5703125" style="15" customWidth="1"/>
    <col min="266" max="266" width="15.85546875" style="15" customWidth="1"/>
    <col min="267" max="267" width="10.42578125" style="15" bestFit="1" customWidth="1"/>
    <col min="268" max="512" width="9.140625" style="15"/>
    <col min="513" max="513" width="14.85546875" style="15" customWidth="1"/>
    <col min="514" max="514" width="12.140625" style="15" customWidth="1"/>
    <col min="515" max="515" width="13.7109375" style="15" customWidth="1"/>
    <col min="516" max="516" width="58.85546875" style="15" customWidth="1"/>
    <col min="517" max="517" width="62.28515625" style="15" customWidth="1"/>
    <col min="518" max="518" width="34" style="15" customWidth="1"/>
    <col min="519" max="519" width="18.85546875" style="15" customWidth="1"/>
    <col min="520" max="520" width="18.5703125" style="15" customWidth="1"/>
    <col min="521" max="521" width="15.5703125" style="15" customWidth="1"/>
    <col min="522" max="522" width="15.85546875" style="15" customWidth="1"/>
    <col min="523" max="523" width="10.42578125" style="15" bestFit="1" customWidth="1"/>
    <col min="524" max="768" width="9.140625" style="15"/>
    <col min="769" max="769" width="14.85546875" style="15" customWidth="1"/>
    <col min="770" max="770" width="12.140625" style="15" customWidth="1"/>
    <col min="771" max="771" width="13.7109375" style="15" customWidth="1"/>
    <col min="772" max="772" width="58.85546875" style="15" customWidth="1"/>
    <col min="773" max="773" width="62.28515625" style="15" customWidth="1"/>
    <col min="774" max="774" width="34" style="15" customWidth="1"/>
    <col min="775" max="775" width="18.85546875" style="15" customWidth="1"/>
    <col min="776" max="776" width="18.5703125" style="15" customWidth="1"/>
    <col min="777" max="777" width="15.5703125" style="15" customWidth="1"/>
    <col min="778" max="778" width="15.85546875" style="15" customWidth="1"/>
    <col min="779" max="779" width="10.42578125" style="15" bestFit="1" customWidth="1"/>
    <col min="780" max="1024" width="9.140625" style="15"/>
    <col min="1025" max="1025" width="14.85546875" style="15" customWidth="1"/>
    <col min="1026" max="1026" width="12.140625" style="15" customWidth="1"/>
    <col min="1027" max="1027" width="13.7109375" style="15" customWidth="1"/>
    <col min="1028" max="1028" width="58.85546875" style="15" customWidth="1"/>
    <col min="1029" max="1029" width="62.28515625" style="15" customWidth="1"/>
    <col min="1030" max="1030" width="34" style="15" customWidth="1"/>
    <col min="1031" max="1031" width="18.85546875" style="15" customWidth="1"/>
    <col min="1032" max="1032" width="18.5703125" style="15" customWidth="1"/>
    <col min="1033" max="1033" width="15.5703125" style="15" customWidth="1"/>
    <col min="1034" max="1034" width="15.85546875" style="15" customWidth="1"/>
    <col min="1035" max="1035" width="10.42578125" style="15" bestFit="1" customWidth="1"/>
    <col min="1036" max="1280" width="9.140625" style="15"/>
    <col min="1281" max="1281" width="14.85546875" style="15" customWidth="1"/>
    <col min="1282" max="1282" width="12.140625" style="15" customWidth="1"/>
    <col min="1283" max="1283" width="13.7109375" style="15" customWidth="1"/>
    <col min="1284" max="1284" width="58.85546875" style="15" customWidth="1"/>
    <col min="1285" max="1285" width="62.28515625" style="15" customWidth="1"/>
    <col min="1286" max="1286" width="34" style="15" customWidth="1"/>
    <col min="1287" max="1287" width="18.85546875" style="15" customWidth="1"/>
    <col min="1288" max="1288" width="18.5703125" style="15" customWidth="1"/>
    <col min="1289" max="1289" width="15.5703125" style="15" customWidth="1"/>
    <col min="1290" max="1290" width="15.85546875" style="15" customWidth="1"/>
    <col min="1291" max="1291" width="10.42578125" style="15" bestFit="1" customWidth="1"/>
    <col min="1292" max="1536" width="9.140625" style="15"/>
    <col min="1537" max="1537" width="14.85546875" style="15" customWidth="1"/>
    <col min="1538" max="1538" width="12.140625" style="15" customWidth="1"/>
    <col min="1539" max="1539" width="13.7109375" style="15" customWidth="1"/>
    <col min="1540" max="1540" width="58.85546875" style="15" customWidth="1"/>
    <col min="1541" max="1541" width="62.28515625" style="15" customWidth="1"/>
    <col min="1542" max="1542" width="34" style="15" customWidth="1"/>
    <col min="1543" max="1543" width="18.85546875" style="15" customWidth="1"/>
    <col min="1544" max="1544" width="18.5703125" style="15" customWidth="1"/>
    <col min="1545" max="1545" width="15.5703125" style="15" customWidth="1"/>
    <col min="1546" max="1546" width="15.85546875" style="15" customWidth="1"/>
    <col min="1547" max="1547" width="10.42578125" style="15" bestFit="1" customWidth="1"/>
    <col min="1548" max="1792" width="9.140625" style="15"/>
    <col min="1793" max="1793" width="14.85546875" style="15" customWidth="1"/>
    <col min="1794" max="1794" width="12.140625" style="15" customWidth="1"/>
    <col min="1795" max="1795" width="13.7109375" style="15" customWidth="1"/>
    <col min="1796" max="1796" width="58.85546875" style="15" customWidth="1"/>
    <col min="1797" max="1797" width="62.28515625" style="15" customWidth="1"/>
    <col min="1798" max="1798" width="34" style="15" customWidth="1"/>
    <col min="1799" max="1799" width="18.85546875" style="15" customWidth="1"/>
    <col min="1800" max="1800" width="18.5703125" style="15" customWidth="1"/>
    <col min="1801" max="1801" width="15.5703125" style="15" customWidth="1"/>
    <col min="1802" max="1802" width="15.85546875" style="15" customWidth="1"/>
    <col min="1803" max="1803" width="10.42578125" style="15" bestFit="1" customWidth="1"/>
    <col min="1804" max="2048" width="9.140625" style="15"/>
    <col min="2049" max="2049" width="14.85546875" style="15" customWidth="1"/>
    <col min="2050" max="2050" width="12.140625" style="15" customWidth="1"/>
    <col min="2051" max="2051" width="13.7109375" style="15" customWidth="1"/>
    <col min="2052" max="2052" width="58.85546875" style="15" customWidth="1"/>
    <col min="2053" max="2053" width="62.28515625" style="15" customWidth="1"/>
    <col min="2054" max="2054" width="34" style="15" customWidth="1"/>
    <col min="2055" max="2055" width="18.85546875" style="15" customWidth="1"/>
    <col min="2056" max="2056" width="18.5703125" style="15" customWidth="1"/>
    <col min="2057" max="2057" width="15.5703125" style="15" customWidth="1"/>
    <col min="2058" max="2058" width="15.85546875" style="15" customWidth="1"/>
    <col min="2059" max="2059" width="10.42578125" style="15" bestFit="1" customWidth="1"/>
    <col min="2060" max="2304" width="9.140625" style="15"/>
    <col min="2305" max="2305" width="14.85546875" style="15" customWidth="1"/>
    <col min="2306" max="2306" width="12.140625" style="15" customWidth="1"/>
    <col min="2307" max="2307" width="13.7109375" style="15" customWidth="1"/>
    <col min="2308" max="2308" width="58.85546875" style="15" customWidth="1"/>
    <col min="2309" max="2309" width="62.28515625" style="15" customWidth="1"/>
    <col min="2310" max="2310" width="34" style="15" customWidth="1"/>
    <col min="2311" max="2311" width="18.85546875" style="15" customWidth="1"/>
    <col min="2312" max="2312" width="18.5703125" style="15" customWidth="1"/>
    <col min="2313" max="2313" width="15.5703125" style="15" customWidth="1"/>
    <col min="2314" max="2314" width="15.85546875" style="15" customWidth="1"/>
    <col min="2315" max="2315" width="10.42578125" style="15" bestFit="1" customWidth="1"/>
    <col min="2316" max="2560" width="9.140625" style="15"/>
    <col min="2561" max="2561" width="14.85546875" style="15" customWidth="1"/>
    <col min="2562" max="2562" width="12.140625" style="15" customWidth="1"/>
    <col min="2563" max="2563" width="13.7109375" style="15" customWidth="1"/>
    <col min="2564" max="2564" width="58.85546875" style="15" customWidth="1"/>
    <col min="2565" max="2565" width="62.28515625" style="15" customWidth="1"/>
    <col min="2566" max="2566" width="34" style="15" customWidth="1"/>
    <col min="2567" max="2567" width="18.85546875" style="15" customWidth="1"/>
    <col min="2568" max="2568" width="18.5703125" style="15" customWidth="1"/>
    <col min="2569" max="2569" width="15.5703125" style="15" customWidth="1"/>
    <col min="2570" max="2570" width="15.85546875" style="15" customWidth="1"/>
    <col min="2571" max="2571" width="10.42578125" style="15" bestFit="1" customWidth="1"/>
    <col min="2572" max="2816" width="9.140625" style="15"/>
    <col min="2817" max="2817" width="14.85546875" style="15" customWidth="1"/>
    <col min="2818" max="2818" width="12.140625" style="15" customWidth="1"/>
    <col min="2819" max="2819" width="13.7109375" style="15" customWidth="1"/>
    <col min="2820" max="2820" width="58.85546875" style="15" customWidth="1"/>
    <col min="2821" max="2821" width="62.28515625" style="15" customWidth="1"/>
    <col min="2822" max="2822" width="34" style="15" customWidth="1"/>
    <col min="2823" max="2823" width="18.85546875" style="15" customWidth="1"/>
    <col min="2824" max="2824" width="18.5703125" style="15" customWidth="1"/>
    <col min="2825" max="2825" width="15.5703125" style="15" customWidth="1"/>
    <col min="2826" max="2826" width="15.85546875" style="15" customWidth="1"/>
    <col min="2827" max="2827" width="10.42578125" style="15" bestFit="1" customWidth="1"/>
    <col min="2828" max="3072" width="9.140625" style="15"/>
    <col min="3073" max="3073" width="14.85546875" style="15" customWidth="1"/>
    <col min="3074" max="3074" width="12.140625" style="15" customWidth="1"/>
    <col min="3075" max="3075" width="13.7109375" style="15" customWidth="1"/>
    <col min="3076" max="3076" width="58.85546875" style="15" customWidth="1"/>
    <col min="3077" max="3077" width="62.28515625" style="15" customWidth="1"/>
    <col min="3078" max="3078" width="34" style="15" customWidth="1"/>
    <col min="3079" max="3079" width="18.85546875" style="15" customWidth="1"/>
    <col min="3080" max="3080" width="18.5703125" style="15" customWidth="1"/>
    <col min="3081" max="3081" width="15.5703125" style="15" customWidth="1"/>
    <col min="3082" max="3082" width="15.85546875" style="15" customWidth="1"/>
    <col min="3083" max="3083" width="10.42578125" style="15" bestFit="1" customWidth="1"/>
    <col min="3084" max="3328" width="9.140625" style="15"/>
    <col min="3329" max="3329" width="14.85546875" style="15" customWidth="1"/>
    <col min="3330" max="3330" width="12.140625" style="15" customWidth="1"/>
    <col min="3331" max="3331" width="13.7109375" style="15" customWidth="1"/>
    <col min="3332" max="3332" width="58.85546875" style="15" customWidth="1"/>
    <col min="3333" max="3333" width="62.28515625" style="15" customWidth="1"/>
    <col min="3334" max="3334" width="34" style="15" customWidth="1"/>
    <col min="3335" max="3335" width="18.85546875" style="15" customWidth="1"/>
    <col min="3336" max="3336" width="18.5703125" style="15" customWidth="1"/>
    <col min="3337" max="3337" width="15.5703125" style="15" customWidth="1"/>
    <col min="3338" max="3338" width="15.85546875" style="15" customWidth="1"/>
    <col min="3339" max="3339" width="10.42578125" style="15" bestFit="1" customWidth="1"/>
    <col min="3340" max="3584" width="9.140625" style="15"/>
    <col min="3585" max="3585" width="14.85546875" style="15" customWidth="1"/>
    <col min="3586" max="3586" width="12.140625" style="15" customWidth="1"/>
    <col min="3587" max="3587" width="13.7109375" style="15" customWidth="1"/>
    <col min="3588" max="3588" width="58.85546875" style="15" customWidth="1"/>
    <col min="3589" max="3589" width="62.28515625" style="15" customWidth="1"/>
    <col min="3590" max="3590" width="34" style="15" customWidth="1"/>
    <col min="3591" max="3591" width="18.85546875" style="15" customWidth="1"/>
    <col min="3592" max="3592" width="18.5703125" style="15" customWidth="1"/>
    <col min="3593" max="3593" width="15.5703125" style="15" customWidth="1"/>
    <col min="3594" max="3594" width="15.85546875" style="15" customWidth="1"/>
    <col min="3595" max="3595" width="10.42578125" style="15" bestFit="1" customWidth="1"/>
    <col min="3596" max="3840" width="9.140625" style="15"/>
    <col min="3841" max="3841" width="14.85546875" style="15" customWidth="1"/>
    <col min="3842" max="3842" width="12.140625" style="15" customWidth="1"/>
    <col min="3843" max="3843" width="13.7109375" style="15" customWidth="1"/>
    <col min="3844" max="3844" width="58.85546875" style="15" customWidth="1"/>
    <col min="3845" max="3845" width="62.28515625" style="15" customWidth="1"/>
    <col min="3846" max="3846" width="34" style="15" customWidth="1"/>
    <col min="3847" max="3847" width="18.85546875" style="15" customWidth="1"/>
    <col min="3848" max="3848" width="18.5703125" style="15" customWidth="1"/>
    <col min="3849" max="3849" width="15.5703125" style="15" customWidth="1"/>
    <col min="3850" max="3850" width="15.85546875" style="15" customWidth="1"/>
    <col min="3851" max="3851" width="10.42578125" style="15" bestFit="1" customWidth="1"/>
    <col min="3852" max="4096" width="9.140625" style="15"/>
    <col min="4097" max="4097" width="14.85546875" style="15" customWidth="1"/>
    <col min="4098" max="4098" width="12.140625" style="15" customWidth="1"/>
    <col min="4099" max="4099" width="13.7109375" style="15" customWidth="1"/>
    <col min="4100" max="4100" width="58.85546875" style="15" customWidth="1"/>
    <col min="4101" max="4101" width="62.28515625" style="15" customWidth="1"/>
    <col min="4102" max="4102" width="34" style="15" customWidth="1"/>
    <col min="4103" max="4103" width="18.85546875" style="15" customWidth="1"/>
    <col min="4104" max="4104" width="18.5703125" style="15" customWidth="1"/>
    <col min="4105" max="4105" width="15.5703125" style="15" customWidth="1"/>
    <col min="4106" max="4106" width="15.85546875" style="15" customWidth="1"/>
    <col min="4107" max="4107" width="10.42578125" style="15" bestFit="1" customWidth="1"/>
    <col min="4108" max="4352" width="9.140625" style="15"/>
    <col min="4353" max="4353" width="14.85546875" style="15" customWidth="1"/>
    <col min="4354" max="4354" width="12.140625" style="15" customWidth="1"/>
    <col min="4355" max="4355" width="13.7109375" style="15" customWidth="1"/>
    <col min="4356" max="4356" width="58.85546875" style="15" customWidth="1"/>
    <col min="4357" max="4357" width="62.28515625" style="15" customWidth="1"/>
    <col min="4358" max="4358" width="34" style="15" customWidth="1"/>
    <col min="4359" max="4359" width="18.85546875" style="15" customWidth="1"/>
    <col min="4360" max="4360" width="18.5703125" style="15" customWidth="1"/>
    <col min="4361" max="4361" width="15.5703125" style="15" customWidth="1"/>
    <col min="4362" max="4362" width="15.85546875" style="15" customWidth="1"/>
    <col min="4363" max="4363" width="10.42578125" style="15" bestFit="1" customWidth="1"/>
    <col min="4364" max="4608" width="9.140625" style="15"/>
    <col min="4609" max="4609" width="14.85546875" style="15" customWidth="1"/>
    <col min="4610" max="4610" width="12.140625" style="15" customWidth="1"/>
    <col min="4611" max="4611" width="13.7109375" style="15" customWidth="1"/>
    <col min="4612" max="4612" width="58.85546875" style="15" customWidth="1"/>
    <col min="4613" max="4613" width="62.28515625" style="15" customWidth="1"/>
    <col min="4614" max="4614" width="34" style="15" customWidth="1"/>
    <col min="4615" max="4615" width="18.85546875" style="15" customWidth="1"/>
    <col min="4616" max="4616" width="18.5703125" style="15" customWidth="1"/>
    <col min="4617" max="4617" width="15.5703125" style="15" customWidth="1"/>
    <col min="4618" max="4618" width="15.85546875" style="15" customWidth="1"/>
    <col min="4619" max="4619" width="10.42578125" style="15" bestFit="1" customWidth="1"/>
    <col min="4620" max="4864" width="9.140625" style="15"/>
    <col min="4865" max="4865" width="14.85546875" style="15" customWidth="1"/>
    <col min="4866" max="4866" width="12.140625" style="15" customWidth="1"/>
    <col min="4867" max="4867" width="13.7109375" style="15" customWidth="1"/>
    <col min="4868" max="4868" width="58.85546875" style="15" customWidth="1"/>
    <col min="4869" max="4869" width="62.28515625" style="15" customWidth="1"/>
    <col min="4870" max="4870" width="34" style="15" customWidth="1"/>
    <col min="4871" max="4871" width="18.85546875" style="15" customWidth="1"/>
    <col min="4872" max="4872" width="18.5703125" style="15" customWidth="1"/>
    <col min="4873" max="4873" width="15.5703125" style="15" customWidth="1"/>
    <col min="4874" max="4874" width="15.85546875" style="15" customWidth="1"/>
    <col min="4875" max="4875" width="10.42578125" style="15" bestFit="1" customWidth="1"/>
    <col min="4876" max="5120" width="9.140625" style="15"/>
    <col min="5121" max="5121" width="14.85546875" style="15" customWidth="1"/>
    <col min="5122" max="5122" width="12.140625" style="15" customWidth="1"/>
    <col min="5123" max="5123" width="13.7109375" style="15" customWidth="1"/>
    <col min="5124" max="5124" width="58.85546875" style="15" customWidth="1"/>
    <col min="5125" max="5125" width="62.28515625" style="15" customWidth="1"/>
    <col min="5126" max="5126" width="34" style="15" customWidth="1"/>
    <col min="5127" max="5127" width="18.85546875" style="15" customWidth="1"/>
    <col min="5128" max="5128" width="18.5703125" style="15" customWidth="1"/>
    <col min="5129" max="5129" width="15.5703125" style="15" customWidth="1"/>
    <col min="5130" max="5130" width="15.85546875" style="15" customWidth="1"/>
    <col min="5131" max="5131" width="10.42578125" style="15" bestFit="1" customWidth="1"/>
    <col min="5132" max="5376" width="9.140625" style="15"/>
    <col min="5377" max="5377" width="14.85546875" style="15" customWidth="1"/>
    <col min="5378" max="5378" width="12.140625" style="15" customWidth="1"/>
    <col min="5379" max="5379" width="13.7109375" style="15" customWidth="1"/>
    <col min="5380" max="5380" width="58.85546875" style="15" customWidth="1"/>
    <col min="5381" max="5381" width="62.28515625" style="15" customWidth="1"/>
    <col min="5382" max="5382" width="34" style="15" customWidth="1"/>
    <col min="5383" max="5383" width="18.85546875" style="15" customWidth="1"/>
    <col min="5384" max="5384" width="18.5703125" style="15" customWidth="1"/>
    <col min="5385" max="5385" width="15.5703125" style="15" customWidth="1"/>
    <col min="5386" max="5386" width="15.85546875" style="15" customWidth="1"/>
    <col min="5387" max="5387" width="10.42578125" style="15" bestFit="1" customWidth="1"/>
    <col min="5388" max="5632" width="9.140625" style="15"/>
    <col min="5633" max="5633" width="14.85546875" style="15" customWidth="1"/>
    <col min="5634" max="5634" width="12.140625" style="15" customWidth="1"/>
    <col min="5635" max="5635" width="13.7109375" style="15" customWidth="1"/>
    <col min="5636" max="5636" width="58.85546875" style="15" customWidth="1"/>
    <col min="5637" max="5637" width="62.28515625" style="15" customWidth="1"/>
    <col min="5638" max="5638" width="34" style="15" customWidth="1"/>
    <col min="5639" max="5639" width="18.85546875" style="15" customWidth="1"/>
    <col min="5640" max="5640" width="18.5703125" style="15" customWidth="1"/>
    <col min="5641" max="5641" width="15.5703125" style="15" customWidth="1"/>
    <col min="5642" max="5642" width="15.85546875" style="15" customWidth="1"/>
    <col min="5643" max="5643" width="10.42578125" style="15" bestFit="1" customWidth="1"/>
    <col min="5644" max="5888" width="9.140625" style="15"/>
    <col min="5889" max="5889" width="14.85546875" style="15" customWidth="1"/>
    <col min="5890" max="5890" width="12.140625" style="15" customWidth="1"/>
    <col min="5891" max="5891" width="13.7109375" style="15" customWidth="1"/>
    <col min="5892" max="5892" width="58.85546875" style="15" customWidth="1"/>
    <col min="5893" max="5893" width="62.28515625" style="15" customWidth="1"/>
    <col min="5894" max="5894" width="34" style="15" customWidth="1"/>
    <col min="5895" max="5895" width="18.85546875" style="15" customWidth="1"/>
    <col min="5896" max="5896" width="18.5703125" style="15" customWidth="1"/>
    <col min="5897" max="5897" width="15.5703125" style="15" customWidth="1"/>
    <col min="5898" max="5898" width="15.85546875" style="15" customWidth="1"/>
    <col min="5899" max="5899" width="10.42578125" style="15" bestFit="1" customWidth="1"/>
    <col min="5900" max="6144" width="9.140625" style="15"/>
    <col min="6145" max="6145" width="14.85546875" style="15" customWidth="1"/>
    <col min="6146" max="6146" width="12.140625" style="15" customWidth="1"/>
    <col min="6147" max="6147" width="13.7109375" style="15" customWidth="1"/>
    <col min="6148" max="6148" width="58.85546875" style="15" customWidth="1"/>
    <col min="6149" max="6149" width="62.28515625" style="15" customWidth="1"/>
    <col min="6150" max="6150" width="34" style="15" customWidth="1"/>
    <col min="6151" max="6151" width="18.85546875" style="15" customWidth="1"/>
    <col min="6152" max="6152" width="18.5703125" style="15" customWidth="1"/>
    <col min="6153" max="6153" width="15.5703125" style="15" customWidth="1"/>
    <col min="6154" max="6154" width="15.85546875" style="15" customWidth="1"/>
    <col min="6155" max="6155" width="10.42578125" style="15" bestFit="1" customWidth="1"/>
    <col min="6156" max="6400" width="9.140625" style="15"/>
    <col min="6401" max="6401" width="14.85546875" style="15" customWidth="1"/>
    <col min="6402" max="6402" width="12.140625" style="15" customWidth="1"/>
    <col min="6403" max="6403" width="13.7109375" style="15" customWidth="1"/>
    <col min="6404" max="6404" width="58.85546875" style="15" customWidth="1"/>
    <col min="6405" max="6405" width="62.28515625" style="15" customWidth="1"/>
    <col min="6406" max="6406" width="34" style="15" customWidth="1"/>
    <col min="6407" max="6407" width="18.85546875" style="15" customWidth="1"/>
    <col min="6408" max="6408" width="18.5703125" style="15" customWidth="1"/>
    <col min="6409" max="6409" width="15.5703125" style="15" customWidth="1"/>
    <col min="6410" max="6410" width="15.85546875" style="15" customWidth="1"/>
    <col min="6411" max="6411" width="10.42578125" style="15" bestFit="1" customWidth="1"/>
    <col min="6412" max="6656" width="9.140625" style="15"/>
    <col min="6657" max="6657" width="14.85546875" style="15" customWidth="1"/>
    <col min="6658" max="6658" width="12.140625" style="15" customWidth="1"/>
    <col min="6659" max="6659" width="13.7109375" style="15" customWidth="1"/>
    <col min="6660" max="6660" width="58.85546875" style="15" customWidth="1"/>
    <col min="6661" max="6661" width="62.28515625" style="15" customWidth="1"/>
    <col min="6662" max="6662" width="34" style="15" customWidth="1"/>
    <col min="6663" max="6663" width="18.85546875" style="15" customWidth="1"/>
    <col min="6664" max="6664" width="18.5703125" style="15" customWidth="1"/>
    <col min="6665" max="6665" width="15.5703125" style="15" customWidth="1"/>
    <col min="6666" max="6666" width="15.85546875" style="15" customWidth="1"/>
    <col min="6667" max="6667" width="10.42578125" style="15" bestFit="1" customWidth="1"/>
    <col min="6668" max="6912" width="9.140625" style="15"/>
    <col min="6913" max="6913" width="14.85546875" style="15" customWidth="1"/>
    <col min="6914" max="6914" width="12.140625" style="15" customWidth="1"/>
    <col min="6915" max="6915" width="13.7109375" style="15" customWidth="1"/>
    <col min="6916" max="6916" width="58.85546875" style="15" customWidth="1"/>
    <col min="6917" max="6917" width="62.28515625" style="15" customWidth="1"/>
    <col min="6918" max="6918" width="34" style="15" customWidth="1"/>
    <col min="6919" max="6919" width="18.85546875" style="15" customWidth="1"/>
    <col min="6920" max="6920" width="18.5703125" style="15" customWidth="1"/>
    <col min="6921" max="6921" width="15.5703125" style="15" customWidth="1"/>
    <col min="6922" max="6922" width="15.85546875" style="15" customWidth="1"/>
    <col min="6923" max="6923" width="10.42578125" style="15" bestFit="1" customWidth="1"/>
    <col min="6924" max="7168" width="9.140625" style="15"/>
    <col min="7169" max="7169" width="14.85546875" style="15" customWidth="1"/>
    <col min="7170" max="7170" width="12.140625" style="15" customWidth="1"/>
    <col min="7171" max="7171" width="13.7109375" style="15" customWidth="1"/>
    <col min="7172" max="7172" width="58.85546875" style="15" customWidth="1"/>
    <col min="7173" max="7173" width="62.28515625" style="15" customWidth="1"/>
    <col min="7174" max="7174" width="34" style="15" customWidth="1"/>
    <col min="7175" max="7175" width="18.85546875" style="15" customWidth="1"/>
    <col min="7176" max="7176" width="18.5703125" style="15" customWidth="1"/>
    <col min="7177" max="7177" width="15.5703125" style="15" customWidth="1"/>
    <col min="7178" max="7178" width="15.85546875" style="15" customWidth="1"/>
    <col min="7179" max="7179" width="10.42578125" style="15" bestFit="1" customWidth="1"/>
    <col min="7180" max="7424" width="9.140625" style="15"/>
    <col min="7425" max="7425" width="14.85546875" style="15" customWidth="1"/>
    <col min="7426" max="7426" width="12.140625" style="15" customWidth="1"/>
    <col min="7427" max="7427" width="13.7109375" style="15" customWidth="1"/>
    <col min="7428" max="7428" width="58.85546875" style="15" customWidth="1"/>
    <col min="7429" max="7429" width="62.28515625" style="15" customWidth="1"/>
    <col min="7430" max="7430" width="34" style="15" customWidth="1"/>
    <col min="7431" max="7431" width="18.85546875" style="15" customWidth="1"/>
    <col min="7432" max="7432" width="18.5703125" style="15" customWidth="1"/>
    <col min="7433" max="7433" width="15.5703125" style="15" customWidth="1"/>
    <col min="7434" max="7434" width="15.85546875" style="15" customWidth="1"/>
    <col min="7435" max="7435" width="10.42578125" style="15" bestFit="1" customWidth="1"/>
    <col min="7436" max="7680" width="9.140625" style="15"/>
    <col min="7681" max="7681" width="14.85546875" style="15" customWidth="1"/>
    <col min="7682" max="7682" width="12.140625" style="15" customWidth="1"/>
    <col min="7683" max="7683" width="13.7109375" style="15" customWidth="1"/>
    <col min="7684" max="7684" width="58.85546875" style="15" customWidth="1"/>
    <col min="7685" max="7685" width="62.28515625" style="15" customWidth="1"/>
    <col min="7686" max="7686" width="34" style="15" customWidth="1"/>
    <col min="7687" max="7687" width="18.85546875" style="15" customWidth="1"/>
    <col min="7688" max="7688" width="18.5703125" style="15" customWidth="1"/>
    <col min="7689" max="7689" width="15.5703125" style="15" customWidth="1"/>
    <col min="7690" max="7690" width="15.85546875" style="15" customWidth="1"/>
    <col min="7691" max="7691" width="10.42578125" style="15" bestFit="1" customWidth="1"/>
    <col min="7692" max="7936" width="9.140625" style="15"/>
    <col min="7937" max="7937" width="14.85546875" style="15" customWidth="1"/>
    <col min="7938" max="7938" width="12.140625" style="15" customWidth="1"/>
    <col min="7939" max="7939" width="13.7109375" style="15" customWidth="1"/>
    <col min="7940" max="7940" width="58.85546875" style="15" customWidth="1"/>
    <col min="7941" max="7941" width="62.28515625" style="15" customWidth="1"/>
    <col min="7942" max="7942" width="34" style="15" customWidth="1"/>
    <col min="7943" max="7943" width="18.85546875" style="15" customWidth="1"/>
    <col min="7944" max="7944" width="18.5703125" style="15" customWidth="1"/>
    <col min="7945" max="7945" width="15.5703125" style="15" customWidth="1"/>
    <col min="7946" max="7946" width="15.85546875" style="15" customWidth="1"/>
    <col min="7947" max="7947" width="10.42578125" style="15" bestFit="1" customWidth="1"/>
    <col min="7948" max="8192" width="9.140625" style="15"/>
    <col min="8193" max="8193" width="14.85546875" style="15" customWidth="1"/>
    <col min="8194" max="8194" width="12.140625" style="15" customWidth="1"/>
    <col min="8195" max="8195" width="13.7109375" style="15" customWidth="1"/>
    <col min="8196" max="8196" width="58.85546875" style="15" customWidth="1"/>
    <col min="8197" max="8197" width="62.28515625" style="15" customWidth="1"/>
    <col min="8198" max="8198" width="34" style="15" customWidth="1"/>
    <col min="8199" max="8199" width="18.85546875" style="15" customWidth="1"/>
    <col min="8200" max="8200" width="18.5703125" style="15" customWidth="1"/>
    <col min="8201" max="8201" width="15.5703125" style="15" customWidth="1"/>
    <col min="8202" max="8202" width="15.85546875" style="15" customWidth="1"/>
    <col min="8203" max="8203" width="10.42578125" style="15" bestFit="1" customWidth="1"/>
    <col min="8204" max="8448" width="9.140625" style="15"/>
    <col min="8449" max="8449" width="14.85546875" style="15" customWidth="1"/>
    <col min="8450" max="8450" width="12.140625" style="15" customWidth="1"/>
    <col min="8451" max="8451" width="13.7109375" style="15" customWidth="1"/>
    <col min="8452" max="8452" width="58.85546875" style="15" customWidth="1"/>
    <col min="8453" max="8453" width="62.28515625" style="15" customWidth="1"/>
    <col min="8454" max="8454" width="34" style="15" customWidth="1"/>
    <col min="8455" max="8455" width="18.85546875" style="15" customWidth="1"/>
    <col min="8456" max="8456" width="18.5703125" style="15" customWidth="1"/>
    <col min="8457" max="8457" width="15.5703125" style="15" customWidth="1"/>
    <col min="8458" max="8458" width="15.85546875" style="15" customWidth="1"/>
    <col min="8459" max="8459" width="10.42578125" style="15" bestFit="1" customWidth="1"/>
    <col min="8460" max="8704" width="9.140625" style="15"/>
    <col min="8705" max="8705" width="14.85546875" style="15" customWidth="1"/>
    <col min="8706" max="8706" width="12.140625" style="15" customWidth="1"/>
    <col min="8707" max="8707" width="13.7109375" style="15" customWidth="1"/>
    <col min="8708" max="8708" width="58.85546875" style="15" customWidth="1"/>
    <col min="8709" max="8709" width="62.28515625" style="15" customWidth="1"/>
    <col min="8710" max="8710" width="34" style="15" customWidth="1"/>
    <col min="8711" max="8711" width="18.85546875" style="15" customWidth="1"/>
    <col min="8712" max="8712" width="18.5703125" style="15" customWidth="1"/>
    <col min="8713" max="8713" width="15.5703125" style="15" customWidth="1"/>
    <col min="8714" max="8714" width="15.85546875" style="15" customWidth="1"/>
    <col min="8715" max="8715" width="10.42578125" style="15" bestFit="1" customWidth="1"/>
    <col min="8716" max="8960" width="9.140625" style="15"/>
    <col min="8961" max="8961" width="14.85546875" style="15" customWidth="1"/>
    <col min="8962" max="8962" width="12.140625" style="15" customWidth="1"/>
    <col min="8963" max="8963" width="13.7109375" style="15" customWidth="1"/>
    <col min="8964" max="8964" width="58.85546875" style="15" customWidth="1"/>
    <col min="8965" max="8965" width="62.28515625" style="15" customWidth="1"/>
    <col min="8966" max="8966" width="34" style="15" customWidth="1"/>
    <col min="8967" max="8967" width="18.85546875" style="15" customWidth="1"/>
    <col min="8968" max="8968" width="18.5703125" style="15" customWidth="1"/>
    <col min="8969" max="8969" width="15.5703125" style="15" customWidth="1"/>
    <col min="8970" max="8970" width="15.85546875" style="15" customWidth="1"/>
    <col min="8971" max="8971" width="10.42578125" style="15" bestFit="1" customWidth="1"/>
    <col min="8972" max="9216" width="9.140625" style="15"/>
    <col min="9217" max="9217" width="14.85546875" style="15" customWidth="1"/>
    <col min="9218" max="9218" width="12.140625" style="15" customWidth="1"/>
    <col min="9219" max="9219" width="13.7109375" style="15" customWidth="1"/>
    <col min="9220" max="9220" width="58.85546875" style="15" customWidth="1"/>
    <col min="9221" max="9221" width="62.28515625" style="15" customWidth="1"/>
    <col min="9222" max="9222" width="34" style="15" customWidth="1"/>
    <col min="9223" max="9223" width="18.85546875" style="15" customWidth="1"/>
    <col min="9224" max="9224" width="18.5703125" style="15" customWidth="1"/>
    <col min="9225" max="9225" width="15.5703125" style="15" customWidth="1"/>
    <col min="9226" max="9226" width="15.85546875" style="15" customWidth="1"/>
    <col min="9227" max="9227" width="10.42578125" style="15" bestFit="1" customWidth="1"/>
    <col min="9228" max="9472" width="9.140625" style="15"/>
    <col min="9473" max="9473" width="14.85546875" style="15" customWidth="1"/>
    <col min="9474" max="9474" width="12.140625" style="15" customWidth="1"/>
    <col min="9475" max="9475" width="13.7109375" style="15" customWidth="1"/>
    <col min="9476" max="9476" width="58.85546875" style="15" customWidth="1"/>
    <col min="9477" max="9477" width="62.28515625" style="15" customWidth="1"/>
    <col min="9478" max="9478" width="34" style="15" customWidth="1"/>
    <col min="9479" max="9479" width="18.85546875" style="15" customWidth="1"/>
    <col min="9480" max="9480" width="18.5703125" style="15" customWidth="1"/>
    <col min="9481" max="9481" width="15.5703125" style="15" customWidth="1"/>
    <col min="9482" max="9482" width="15.85546875" style="15" customWidth="1"/>
    <col min="9483" max="9483" width="10.42578125" style="15" bestFit="1" customWidth="1"/>
    <col min="9484" max="9728" width="9.140625" style="15"/>
    <col min="9729" max="9729" width="14.85546875" style="15" customWidth="1"/>
    <col min="9730" max="9730" width="12.140625" style="15" customWidth="1"/>
    <col min="9731" max="9731" width="13.7109375" style="15" customWidth="1"/>
    <col min="9732" max="9732" width="58.85546875" style="15" customWidth="1"/>
    <col min="9733" max="9733" width="62.28515625" style="15" customWidth="1"/>
    <col min="9734" max="9734" width="34" style="15" customWidth="1"/>
    <col min="9735" max="9735" width="18.85546875" style="15" customWidth="1"/>
    <col min="9736" max="9736" width="18.5703125" style="15" customWidth="1"/>
    <col min="9737" max="9737" width="15.5703125" style="15" customWidth="1"/>
    <col min="9738" max="9738" width="15.85546875" style="15" customWidth="1"/>
    <col min="9739" max="9739" width="10.42578125" style="15" bestFit="1" customWidth="1"/>
    <col min="9740" max="9984" width="9.140625" style="15"/>
    <col min="9985" max="9985" width="14.85546875" style="15" customWidth="1"/>
    <col min="9986" max="9986" width="12.140625" style="15" customWidth="1"/>
    <col min="9987" max="9987" width="13.7109375" style="15" customWidth="1"/>
    <col min="9988" max="9988" width="58.85546875" style="15" customWidth="1"/>
    <col min="9989" max="9989" width="62.28515625" style="15" customWidth="1"/>
    <col min="9990" max="9990" width="34" style="15" customWidth="1"/>
    <col min="9991" max="9991" width="18.85546875" style="15" customWidth="1"/>
    <col min="9992" max="9992" width="18.5703125" style="15" customWidth="1"/>
    <col min="9993" max="9993" width="15.5703125" style="15" customWidth="1"/>
    <col min="9994" max="9994" width="15.85546875" style="15" customWidth="1"/>
    <col min="9995" max="9995" width="10.42578125" style="15" bestFit="1" customWidth="1"/>
    <col min="9996" max="10240" width="9.140625" style="15"/>
    <col min="10241" max="10241" width="14.85546875" style="15" customWidth="1"/>
    <col min="10242" max="10242" width="12.140625" style="15" customWidth="1"/>
    <col min="10243" max="10243" width="13.7109375" style="15" customWidth="1"/>
    <col min="10244" max="10244" width="58.85546875" style="15" customWidth="1"/>
    <col min="10245" max="10245" width="62.28515625" style="15" customWidth="1"/>
    <col min="10246" max="10246" width="34" style="15" customWidth="1"/>
    <col min="10247" max="10247" width="18.85546875" style="15" customWidth="1"/>
    <col min="10248" max="10248" width="18.5703125" style="15" customWidth="1"/>
    <col min="10249" max="10249" width="15.5703125" style="15" customWidth="1"/>
    <col min="10250" max="10250" width="15.85546875" style="15" customWidth="1"/>
    <col min="10251" max="10251" width="10.42578125" style="15" bestFit="1" customWidth="1"/>
    <col min="10252" max="10496" width="9.140625" style="15"/>
    <col min="10497" max="10497" width="14.85546875" style="15" customWidth="1"/>
    <col min="10498" max="10498" width="12.140625" style="15" customWidth="1"/>
    <col min="10499" max="10499" width="13.7109375" style="15" customWidth="1"/>
    <col min="10500" max="10500" width="58.85546875" style="15" customWidth="1"/>
    <col min="10501" max="10501" width="62.28515625" style="15" customWidth="1"/>
    <col min="10502" max="10502" width="34" style="15" customWidth="1"/>
    <col min="10503" max="10503" width="18.85546875" style="15" customWidth="1"/>
    <col min="10504" max="10504" width="18.5703125" style="15" customWidth="1"/>
    <col min="10505" max="10505" width="15.5703125" style="15" customWidth="1"/>
    <col min="10506" max="10506" width="15.85546875" style="15" customWidth="1"/>
    <col min="10507" max="10507" width="10.42578125" style="15" bestFit="1" customWidth="1"/>
    <col min="10508" max="10752" width="9.140625" style="15"/>
    <col min="10753" max="10753" width="14.85546875" style="15" customWidth="1"/>
    <col min="10754" max="10754" width="12.140625" style="15" customWidth="1"/>
    <col min="10755" max="10755" width="13.7109375" style="15" customWidth="1"/>
    <col min="10756" max="10756" width="58.85546875" style="15" customWidth="1"/>
    <col min="10757" max="10757" width="62.28515625" style="15" customWidth="1"/>
    <col min="10758" max="10758" width="34" style="15" customWidth="1"/>
    <col min="10759" max="10759" width="18.85546875" style="15" customWidth="1"/>
    <col min="10760" max="10760" width="18.5703125" style="15" customWidth="1"/>
    <col min="10761" max="10761" width="15.5703125" style="15" customWidth="1"/>
    <col min="10762" max="10762" width="15.85546875" style="15" customWidth="1"/>
    <col min="10763" max="10763" width="10.42578125" style="15" bestFit="1" customWidth="1"/>
    <col min="10764" max="11008" width="9.140625" style="15"/>
    <col min="11009" max="11009" width="14.85546875" style="15" customWidth="1"/>
    <col min="11010" max="11010" width="12.140625" style="15" customWidth="1"/>
    <col min="11011" max="11011" width="13.7109375" style="15" customWidth="1"/>
    <col min="11012" max="11012" width="58.85546875" style="15" customWidth="1"/>
    <col min="11013" max="11013" width="62.28515625" style="15" customWidth="1"/>
    <col min="11014" max="11014" width="34" style="15" customWidth="1"/>
    <col min="11015" max="11015" width="18.85546875" style="15" customWidth="1"/>
    <col min="11016" max="11016" width="18.5703125" style="15" customWidth="1"/>
    <col min="11017" max="11017" width="15.5703125" style="15" customWidth="1"/>
    <col min="11018" max="11018" width="15.85546875" style="15" customWidth="1"/>
    <col min="11019" max="11019" width="10.42578125" style="15" bestFit="1" customWidth="1"/>
    <col min="11020" max="11264" width="9.140625" style="15"/>
    <col min="11265" max="11265" width="14.85546875" style="15" customWidth="1"/>
    <col min="11266" max="11266" width="12.140625" style="15" customWidth="1"/>
    <col min="11267" max="11267" width="13.7109375" style="15" customWidth="1"/>
    <col min="11268" max="11268" width="58.85546875" style="15" customWidth="1"/>
    <col min="11269" max="11269" width="62.28515625" style="15" customWidth="1"/>
    <col min="11270" max="11270" width="34" style="15" customWidth="1"/>
    <col min="11271" max="11271" width="18.85546875" style="15" customWidth="1"/>
    <col min="11272" max="11272" width="18.5703125" style="15" customWidth="1"/>
    <col min="11273" max="11273" width="15.5703125" style="15" customWidth="1"/>
    <col min="11274" max="11274" width="15.85546875" style="15" customWidth="1"/>
    <col min="11275" max="11275" width="10.42578125" style="15" bestFit="1" customWidth="1"/>
    <col min="11276" max="11520" width="9.140625" style="15"/>
    <col min="11521" max="11521" width="14.85546875" style="15" customWidth="1"/>
    <col min="11522" max="11522" width="12.140625" style="15" customWidth="1"/>
    <col min="11523" max="11523" width="13.7109375" style="15" customWidth="1"/>
    <col min="11524" max="11524" width="58.85546875" style="15" customWidth="1"/>
    <col min="11525" max="11525" width="62.28515625" style="15" customWidth="1"/>
    <col min="11526" max="11526" width="34" style="15" customWidth="1"/>
    <col min="11527" max="11527" width="18.85546875" style="15" customWidth="1"/>
    <col min="11528" max="11528" width="18.5703125" style="15" customWidth="1"/>
    <col min="11529" max="11529" width="15.5703125" style="15" customWidth="1"/>
    <col min="11530" max="11530" width="15.85546875" style="15" customWidth="1"/>
    <col min="11531" max="11531" width="10.42578125" style="15" bestFit="1" customWidth="1"/>
    <col min="11532" max="11776" width="9.140625" style="15"/>
    <col min="11777" max="11777" width="14.85546875" style="15" customWidth="1"/>
    <col min="11778" max="11778" width="12.140625" style="15" customWidth="1"/>
    <col min="11779" max="11779" width="13.7109375" style="15" customWidth="1"/>
    <col min="11780" max="11780" width="58.85546875" style="15" customWidth="1"/>
    <col min="11781" max="11781" width="62.28515625" style="15" customWidth="1"/>
    <col min="11782" max="11782" width="34" style="15" customWidth="1"/>
    <col min="11783" max="11783" width="18.85546875" style="15" customWidth="1"/>
    <col min="11784" max="11784" width="18.5703125" style="15" customWidth="1"/>
    <col min="11785" max="11785" width="15.5703125" style="15" customWidth="1"/>
    <col min="11786" max="11786" width="15.85546875" style="15" customWidth="1"/>
    <col min="11787" max="11787" width="10.42578125" style="15" bestFit="1" customWidth="1"/>
    <col min="11788" max="12032" width="9.140625" style="15"/>
    <col min="12033" max="12033" width="14.85546875" style="15" customWidth="1"/>
    <col min="12034" max="12034" width="12.140625" style="15" customWidth="1"/>
    <col min="12035" max="12035" width="13.7109375" style="15" customWidth="1"/>
    <col min="12036" max="12036" width="58.85546875" style="15" customWidth="1"/>
    <col min="12037" max="12037" width="62.28515625" style="15" customWidth="1"/>
    <col min="12038" max="12038" width="34" style="15" customWidth="1"/>
    <col min="12039" max="12039" width="18.85546875" style="15" customWidth="1"/>
    <col min="12040" max="12040" width="18.5703125" style="15" customWidth="1"/>
    <col min="12041" max="12041" width="15.5703125" style="15" customWidth="1"/>
    <col min="12042" max="12042" width="15.85546875" style="15" customWidth="1"/>
    <col min="12043" max="12043" width="10.42578125" style="15" bestFit="1" customWidth="1"/>
    <col min="12044" max="12288" width="9.140625" style="15"/>
    <col min="12289" max="12289" width="14.85546875" style="15" customWidth="1"/>
    <col min="12290" max="12290" width="12.140625" style="15" customWidth="1"/>
    <col min="12291" max="12291" width="13.7109375" style="15" customWidth="1"/>
    <col min="12292" max="12292" width="58.85546875" style="15" customWidth="1"/>
    <col min="12293" max="12293" width="62.28515625" style="15" customWidth="1"/>
    <col min="12294" max="12294" width="34" style="15" customWidth="1"/>
    <col min="12295" max="12295" width="18.85546875" style="15" customWidth="1"/>
    <col min="12296" max="12296" width="18.5703125" style="15" customWidth="1"/>
    <col min="12297" max="12297" width="15.5703125" style="15" customWidth="1"/>
    <col min="12298" max="12298" width="15.85546875" style="15" customWidth="1"/>
    <col min="12299" max="12299" width="10.42578125" style="15" bestFit="1" customWidth="1"/>
    <col min="12300" max="12544" width="9.140625" style="15"/>
    <col min="12545" max="12545" width="14.85546875" style="15" customWidth="1"/>
    <col min="12546" max="12546" width="12.140625" style="15" customWidth="1"/>
    <col min="12547" max="12547" width="13.7109375" style="15" customWidth="1"/>
    <col min="12548" max="12548" width="58.85546875" style="15" customWidth="1"/>
    <col min="12549" max="12549" width="62.28515625" style="15" customWidth="1"/>
    <col min="12550" max="12550" width="34" style="15" customWidth="1"/>
    <col min="12551" max="12551" width="18.85546875" style="15" customWidth="1"/>
    <col min="12552" max="12552" width="18.5703125" style="15" customWidth="1"/>
    <col min="12553" max="12553" width="15.5703125" style="15" customWidth="1"/>
    <col min="12554" max="12554" width="15.85546875" style="15" customWidth="1"/>
    <col min="12555" max="12555" width="10.42578125" style="15" bestFit="1" customWidth="1"/>
    <col min="12556" max="12800" width="9.140625" style="15"/>
    <col min="12801" max="12801" width="14.85546875" style="15" customWidth="1"/>
    <col min="12802" max="12802" width="12.140625" style="15" customWidth="1"/>
    <col min="12803" max="12803" width="13.7109375" style="15" customWidth="1"/>
    <col min="12804" max="12804" width="58.85546875" style="15" customWidth="1"/>
    <col min="12805" max="12805" width="62.28515625" style="15" customWidth="1"/>
    <col min="12806" max="12806" width="34" style="15" customWidth="1"/>
    <col min="12807" max="12807" width="18.85546875" style="15" customWidth="1"/>
    <col min="12808" max="12808" width="18.5703125" style="15" customWidth="1"/>
    <col min="12809" max="12809" width="15.5703125" style="15" customWidth="1"/>
    <col min="12810" max="12810" width="15.85546875" style="15" customWidth="1"/>
    <col min="12811" max="12811" width="10.42578125" style="15" bestFit="1" customWidth="1"/>
    <col min="12812" max="13056" width="9.140625" style="15"/>
    <col min="13057" max="13057" width="14.85546875" style="15" customWidth="1"/>
    <col min="13058" max="13058" width="12.140625" style="15" customWidth="1"/>
    <col min="13059" max="13059" width="13.7109375" style="15" customWidth="1"/>
    <col min="13060" max="13060" width="58.85546875" style="15" customWidth="1"/>
    <col min="13061" max="13061" width="62.28515625" style="15" customWidth="1"/>
    <col min="13062" max="13062" width="34" style="15" customWidth="1"/>
    <col min="13063" max="13063" width="18.85546875" style="15" customWidth="1"/>
    <col min="13064" max="13064" width="18.5703125" style="15" customWidth="1"/>
    <col min="13065" max="13065" width="15.5703125" style="15" customWidth="1"/>
    <col min="13066" max="13066" width="15.85546875" style="15" customWidth="1"/>
    <col min="13067" max="13067" width="10.42578125" style="15" bestFit="1" customWidth="1"/>
    <col min="13068" max="13312" width="9.140625" style="15"/>
    <col min="13313" max="13313" width="14.85546875" style="15" customWidth="1"/>
    <col min="13314" max="13314" width="12.140625" style="15" customWidth="1"/>
    <col min="13315" max="13315" width="13.7109375" style="15" customWidth="1"/>
    <col min="13316" max="13316" width="58.85546875" style="15" customWidth="1"/>
    <col min="13317" max="13317" width="62.28515625" style="15" customWidth="1"/>
    <col min="13318" max="13318" width="34" style="15" customWidth="1"/>
    <col min="13319" max="13319" width="18.85546875" style="15" customWidth="1"/>
    <col min="13320" max="13320" width="18.5703125" style="15" customWidth="1"/>
    <col min="13321" max="13321" width="15.5703125" style="15" customWidth="1"/>
    <col min="13322" max="13322" width="15.85546875" style="15" customWidth="1"/>
    <col min="13323" max="13323" width="10.42578125" style="15" bestFit="1" customWidth="1"/>
    <col min="13324" max="13568" width="9.140625" style="15"/>
    <col min="13569" max="13569" width="14.85546875" style="15" customWidth="1"/>
    <col min="13570" max="13570" width="12.140625" style="15" customWidth="1"/>
    <col min="13571" max="13571" width="13.7109375" style="15" customWidth="1"/>
    <col min="13572" max="13572" width="58.85546875" style="15" customWidth="1"/>
    <col min="13573" max="13573" width="62.28515625" style="15" customWidth="1"/>
    <col min="13574" max="13574" width="34" style="15" customWidth="1"/>
    <col min="13575" max="13575" width="18.85546875" style="15" customWidth="1"/>
    <col min="13576" max="13576" width="18.5703125" style="15" customWidth="1"/>
    <col min="13577" max="13577" width="15.5703125" style="15" customWidth="1"/>
    <col min="13578" max="13578" width="15.85546875" style="15" customWidth="1"/>
    <col min="13579" max="13579" width="10.42578125" style="15" bestFit="1" customWidth="1"/>
    <col min="13580" max="13824" width="9.140625" style="15"/>
    <col min="13825" max="13825" width="14.85546875" style="15" customWidth="1"/>
    <col min="13826" max="13826" width="12.140625" style="15" customWidth="1"/>
    <col min="13827" max="13827" width="13.7109375" style="15" customWidth="1"/>
    <col min="13828" max="13828" width="58.85546875" style="15" customWidth="1"/>
    <col min="13829" max="13829" width="62.28515625" style="15" customWidth="1"/>
    <col min="13830" max="13830" width="34" style="15" customWidth="1"/>
    <col min="13831" max="13831" width="18.85546875" style="15" customWidth="1"/>
    <col min="13832" max="13832" width="18.5703125" style="15" customWidth="1"/>
    <col min="13833" max="13833" width="15.5703125" style="15" customWidth="1"/>
    <col min="13834" max="13834" width="15.85546875" style="15" customWidth="1"/>
    <col min="13835" max="13835" width="10.42578125" style="15" bestFit="1" customWidth="1"/>
    <col min="13836" max="14080" width="9.140625" style="15"/>
    <col min="14081" max="14081" width="14.85546875" style="15" customWidth="1"/>
    <col min="14082" max="14082" width="12.140625" style="15" customWidth="1"/>
    <col min="14083" max="14083" width="13.7109375" style="15" customWidth="1"/>
    <col min="14084" max="14084" width="58.85546875" style="15" customWidth="1"/>
    <col min="14085" max="14085" width="62.28515625" style="15" customWidth="1"/>
    <col min="14086" max="14086" width="34" style="15" customWidth="1"/>
    <col min="14087" max="14087" width="18.85546875" style="15" customWidth="1"/>
    <col min="14088" max="14088" width="18.5703125" style="15" customWidth="1"/>
    <col min="14089" max="14089" width="15.5703125" style="15" customWidth="1"/>
    <col min="14090" max="14090" width="15.85546875" style="15" customWidth="1"/>
    <col min="14091" max="14091" width="10.42578125" style="15" bestFit="1" customWidth="1"/>
    <col min="14092" max="14336" width="9.140625" style="15"/>
    <col min="14337" max="14337" width="14.85546875" style="15" customWidth="1"/>
    <col min="14338" max="14338" width="12.140625" style="15" customWidth="1"/>
    <col min="14339" max="14339" width="13.7109375" style="15" customWidth="1"/>
    <col min="14340" max="14340" width="58.85546875" style="15" customWidth="1"/>
    <col min="14341" max="14341" width="62.28515625" style="15" customWidth="1"/>
    <col min="14342" max="14342" width="34" style="15" customWidth="1"/>
    <col min="14343" max="14343" width="18.85546875" style="15" customWidth="1"/>
    <col min="14344" max="14344" width="18.5703125" style="15" customWidth="1"/>
    <col min="14345" max="14345" width="15.5703125" style="15" customWidth="1"/>
    <col min="14346" max="14346" width="15.85546875" style="15" customWidth="1"/>
    <col min="14347" max="14347" width="10.42578125" style="15" bestFit="1" customWidth="1"/>
    <col min="14348" max="14592" width="9.140625" style="15"/>
    <col min="14593" max="14593" width="14.85546875" style="15" customWidth="1"/>
    <col min="14594" max="14594" width="12.140625" style="15" customWidth="1"/>
    <col min="14595" max="14595" width="13.7109375" style="15" customWidth="1"/>
    <col min="14596" max="14596" width="58.85546875" style="15" customWidth="1"/>
    <col min="14597" max="14597" width="62.28515625" style="15" customWidth="1"/>
    <col min="14598" max="14598" width="34" style="15" customWidth="1"/>
    <col min="14599" max="14599" width="18.85546875" style="15" customWidth="1"/>
    <col min="14600" max="14600" width="18.5703125" style="15" customWidth="1"/>
    <col min="14601" max="14601" width="15.5703125" style="15" customWidth="1"/>
    <col min="14602" max="14602" width="15.85546875" style="15" customWidth="1"/>
    <col min="14603" max="14603" width="10.42578125" style="15" bestFit="1" customWidth="1"/>
    <col min="14604" max="14848" width="9.140625" style="15"/>
    <col min="14849" max="14849" width="14.85546875" style="15" customWidth="1"/>
    <col min="14850" max="14850" width="12.140625" style="15" customWidth="1"/>
    <col min="14851" max="14851" width="13.7109375" style="15" customWidth="1"/>
    <col min="14852" max="14852" width="58.85546875" style="15" customWidth="1"/>
    <col min="14853" max="14853" width="62.28515625" style="15" customWidth="1"/>
    <col min="14854" max="14854" width="34" style="15" customWidth="1"/>
    <col min="14855" max="14855" width="18.85546875" style="15" customWidth="1"/>
    <col min="14856" max="14856" width="18.5703125" style="15" customWidth="1"/>
    <col min="14857" max="14857" width="15.5703125" style="15" customWidth="1"/>
    <col min="14858" max="14858" width="15.85546875" style="15" customWidth="1"/>
    <col min="14859" max="14859" width="10.42578125" style="15" bestFit="1" customWidth="1"/>
    <col min="14860" max="15104" width="9.140625" style="15"/>
    <col min="15105" max="15105" width="14.85546875" style="15" customWidth="1"/>
    <col min="15106" max="15106" width="12.140625" style="15" customWidth="1"/>
    <col min="15107" max="15107" width="13.7109375" style="15" customWidth="1"/>
    <col min="15108" max="15108" width="58.85546875" style="15" customWidth="1"/>
    <col min="15109" max="15109" width="62.28515625" style="15" customWidth="1"/>
    <col min="15110" max="15110" width="34" style="15" customWidth="1"/>
    <col min="15111" max="15111" width="18.85546875" style="15" customWidth="1"/>
    <col min="15112" max="15112" width="18.5703125" style="15" customWidth="1"/>
    <col min="15113" max="15113" width="15.5703125" style="15" customWidth="1"/>
    <col min="15114" max="15114" width="15.85546875" style="15" customWidth="1"/>
    <col min="15115" max="15115" width="10.42578125" style="15" bestFit="1" customWidth="1"/>
    <col min="15116" max="15360" width="9.140625" style="15"/>
    <col min="15361" max="15361" width="14.85546875" style="15" customWidth="1"/>
    <col min="15362" max="15362" width="12.140625" style="15" customWidth="1"/>
    <col min="15363" max="15363" width="13.7109375" style="15" customWidth="1"/>
    <col min="15364" max="15364" width="58.85546875" style="15" customWidth="1"/>
    <col min="15365" max="15365" width="62.28515625" style="15" customWidth="1"/>
    <col min="15366" max="15366" width="34" style="15" customWidth="1"/>
    <col min="15367" max="15367" width="18.85546875" style="15" customWidth="1"/>
    <col min="15368" max="15368" width="18.5703125" style="15" customWidth="1"/>
    <col min="15369" max="15369" width="15.5703125" style="15" customWidth="1"/>
    <col min="15370" max="15370" width="15.85546875" style="15" customWidth="1"/>
    <col min="15371" max="15371" width="10.42578125" style="15" bestFit="1" customWidth="1"/>
    <col min="15372" max="15616" width="9.140625" style="15"/>
    <col min="15617" max="15617" width="14.85546875" style="15" customWidth="1"/>
    <col min="15618" max="15618" width="12.140625" style="15" customWidth="1"/>
    <col min="15619" max="15619" width="13.7109375" style="15" customWidth="1"/>
    <col min="15620" max="15620" width="58.85546875" style="15" customWidth="1"/>
    <col min="15621" max="15621" width="62.28515625" style="15" customWidth="1"/>
    <col min="15622" max="15622" width="34" style="15" customWidth="1"/>
    <col min="15623" max="15623" width="18.85546875" style="15" customWidth="1"/>
    <col min="15624" max="15624" width="18.5703125" style="15" customWidth="1"/>
    <col min="15625" max="15625" width="15.5703125" style="15" customWidth="1"/>
    <col min="15626" max="15626" width="15.85546875" style="15" customWidth="1"/>
    <col min="15627" max="15627" width="10.42578125" style="15" bestFit="1" customWidth="1"/>
    <col min="15628" max="15872" width="9.140625" style="15"/>
    <col min="15873" max="15873" width="14.85546875" style="15" customWidth="1"/>
    <col min="15874" max="15874" width="12.140625" style="15" customWidth="1"/>
    <col min="15875" max="15875" width="13.7109375" style="15" customWidth="1"/>
    <col min="15876" max="15876" width="58.85546875" style="15" customWidth="1"/>
    <col min="15877" max="15877" width="62.28515625" style="15" customWidth="1"/>
    <col min="15878" max="15878" width="34" style="15" customWidth="1"/>
    <col min="15879" max="15879" width="18.85546875" style="15" customWidth="1"/>
    <col min="15880" max="15880" width="18.5703125" style="15" customWidth="1"/>
    <col min="15881" max="15881" width="15.5703125" style="15" customWidth="1"/>
    <col min="15882" max="15882" width="15.85546875" style="15" customWidth="1"/>
    <col min="15883" max="15883" width="10.42578125" style="15" bestFit="1" customWidth="1"/>
    <col min="15884" max="16128" width="9.140625" style="15"/>
    <col min="16129" max="16129" width="14.85546875" style="15" customWidth="1"/>
    <col min="16130" max="16130" width="12.140625" style="15" customWidth="1"/>
    <col min="16131" max="16131" width="13.7109375" style="15" customWidth="1"/>
    <col min="16132" max="16132" width="58.85546875" style="15" customWidth="1"/>
    <col min="16133" max="16133" width="62.28515625" style="15" customWidth="1"/>
    <col min="16134" max="16134" width="34" style="15" customWidth="1"/>
    <col min="16135" max="16135" width="18.85546875" style="15" customWidth="1"/>
    <col min="16136" max="16136" width="18.5703125" style="15" customWidth="1"/>
    <col min="16137" max="16137" width="15.5703125" style="15" customWidth="1"/>
    <col min="16138" max="16138" width="15.85546875" style="15" customWidth="1"/>
    <col min="16139" max="16139" width="10.42578125" style="15" bestFit="1" customWidth="1"/>
    <col min="16140" max="16384" width="9.140625" style="15"/>
  </cols>
  <sheetData>
    <row r="1" spans="1:11" ht="23.25" x14ac:dyDescent="0.35">
      <c r="H1" s="49" t="s">
        <v>186</v>
      </c>
      <c r="J1" s="22"/>
    </row>
    <row r="2" spans="1:11" ht="23.25" x14ac:dyDescent="0.35">
      <c r="H2" s="50" t="s">
        <v>225</v>
      </c>
      <c r="J2" s="51"/>
      <c r="K2"/>
    </row>
    <row r="3" spans="1:11" ht="23.25" x14ac:dyDescent="0.35">
      <c r="H3" s="50" t="s">
        <v>18</v>
      </c>
      <c r="J3" s="22"/>
      <c r="K3"/>
    </row>
    <row r="4" spans="1:11" ht="23.25" x14ac:dyDescent="0.35">
      <c r="H4" s="49" t="s">
        <v>228</v>
      </c>
      <c r="J4" s="22"/>
      <c r="K4"/>
    </row>
    <row r="5" spans="1:11" x14ac:dyDescent="0.25">
      <c r="I5"/>
      <c r="J5"/>
    </row>
    <row r="6" spans="1:11" ht="54" customHeight="1" x14ac:dyDescent="0.25">
      <c r="A6" s="206" t="s">
        <v>61</v>
      </c>
      <c r="B6" s="206"/>
      <c r="C6" s="206"/>
      <c r="D6" s="206"/>
      <c r="E6" s="206"/>
      <c r="F6" s="206"/>
      <c r="G6" s="206"/>
      <c r="H6" s="206"/>
      <c r="I6" s="206"/>
      <c r="J6" s="206"/>
    </row>
    <row r="7" spans="1:11" ht="20.25" x14ac:dyDescent="0.3">
      <c r="A7" s="207">
        <v>21534000000</v>
      </c>
      <c r="B7" s="207"/>
    </row>
    <row r="8" spans="1:11" ht="18.75" x14ac:dyDescent="0.3">
      <c r="A8" s="48" t="s">
        <v>17</v>
      </c>
    </row>
    <row r="9" spans="1:11" ht="18.75" x14ac:dyDescent="0.3">
      <c r="J9" s="20" t="s">
        <v>1</v>
      </c>
    </row>
    <row r="10" spans="1:11" s="47" customFormat="1" ht="41.25" customHeight="1" x14ac:dyDescent="0.2">
      <c r="A10" s="208" t="s">
        <v>22</v>
      </c>
      <c r="B10" s="208" t="s">
        <v>23</v>
      </c>
      <c r="C10" s="208" t="s">
        <v>24</v>
      </c>
      <c r="D10" s="208" t="s">
        <v>60</v>
      </c>
      <c r="E10" s="208" t="s">
        <v>59</v>
      </c>
      <c r="F10" s="208" t="s">
        <v>58</v>
      </c>
      <c r="G10" s="208" t="s">
        <v>4</v>
      </c>
      <c r="H10" s="208" t="s">
        <v>5</v>
      </c>
      <c r="I10" s="208" t="s">
        <v>6</v>
      </c>
      <c r="J10" s="208"/>
    </row>
    <row r="11" spans="1:11" s="47" customFormat="1" ht="9.75" hidden="1" customHeight="1" x14ac:dyDescent="0.2">
      <c r="A11" s="208"/>
      <c r="B11" s="208"/>
      <c r="C11" s="208"/>
      <c r="D11" s="208"/>
      <c r="E11" s="208"/>
      <c r="F11" s="208"/>
      <c r="G11" s="208"/>
      <c r="H11" s="208"/>
      <c r="I11" s="208"/>
      <c r="J11" s="208"/>
    </row>
    <row r="12" spans="1:11" s="47" customFormat="1" hidden="1" x14ac:dyDescent="0.2">
      <c r="A12" s="208"/>
      <c r="B12" s="208"/>
      <c r="C12" s="208"/>
      <c r="D12" s="208"/>
      <c r="E12" s="208"/>
      <c r="F12" s="208"/>
      <c r="G12" s="208"/>
      <c r="H12" s="208"/>
      <c r="I12" s="208"/>
      <c r="J12" s="208"/>
    </row>
    <row r="13" spans="1:11" s="47" customFormat="1" ht="9.75" hidden="1" customHeight="1" x14ac:dyDescent="0.2">
      <c r="A13" s="208"/>
      <c r="B13" s="208"/>
      <c r="C13" s="208"/>
      <c r="D13" s="208"/>
      <c r="E13" s="208"/>
      <c r="F13" s="208"/>
      <c r="G13" s="208"/>
      <c r="H13" s="208"/>
      <c r="I13" s="208"/>
      <c r="J13" s="208"/>
    </row>
    <row r="14" spans="1:11" s="47" customFormat="1" hidden="1" x14ac:dyDescent="0.2">
      <c r="A14" s="208"/>
      <c r="B14" s="208"/>
      <c r="C14" s="208"/>
      <c r="D14" s="208"/>
      <c r="E14" s="208"/>
      <c r="F14" s="208"/>
      <c r="G14" s="208"/>
      <c r="H14" s="208"/>
      <c r="I14" s="208"/>
      <c r="J14" s="208"/>
    </row>
    <row r="15" spans="1:11" s="47" customFormat="1" ht="51" customHeight="1" x14ac:dyDescent="0.2">
      <c r="A15" s="208"/>
      <c r="B15" s="208"/>
      <c r="C15" s="208"/>
      <c r="D15" s="208"/>
      <c r="E15" s="208"/>
      <c r="F15" s="208"/>
      <c r="G15" s="208"/>
      <c r="H15" s="208"/>
      <c r="I15" s="208" t="s">
        <v>7</v>
      </c>
      <c r="J15" s="208" t="s">
        <v>8</v>
      </c>
    </row>
    <row r="16" spans="1:11" s="47" customFormat="1" ht="99.75" customHeight="1" x14ac:dyDescent="0.2">
      <c r="A16" s="208"/>
      <c r="B16" s="208"/>
      <c r="C16" s="208"/>
      <c r="D16" s="208"/>
      <c r="E16" s="208"/>
      <c r="F16" s="208"/>
      <c r="G16" s="208"/>
      <c r="H16" s="208"/>
      <c r="I16" s="208"/>
      <c r="J16" s="208"/>
    </row>
    <row r="17" spans="1:10" x14ac:dyDescent="0.25">
      <c r="A17" s="46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6">
        <v>7</v>
      </c>
      <c r="H17" s="46">
        <v>8</v>
      </c>
      <c r="I17" s="46">
        <v>9</v>
      </c>
      <c r="J17" s="46">
        <v>10</v>
      </c>
    </row>
    <row r="18" spans="1:10" ht="35.25" customHeight="1" x14ac:dyDescent="0.25">
      <c r="A18" s="39" t="s">
        <v>32</v>
      </c>
      <c r="B18" s="39"/>
      <c r="C18" s="39"/>
      <c r="D18" s="45" t="s">
        <v>57</v>
      </c>
      <c r="E18" s="44"/>
      <c r="F18" s="44"/>
      <c r="G18" s="23">
        <f>G19</f>
        <v>1445249</v>
      </c>
      <c r="H18" s="23">
        <f>H19</f>
        <v>1209436</v>
      </c>
      <c r="I18" s="23">
        <f>I19</f>
        <v>235813</v>
      </c>
      <c r="J18" s="23">
        <f>J19</f>
        <v>10813</v>
      </c>
    </row>
    <row r="19" spans="1:10" ht="36.75" customHeight="1" x14ac:dyDescent="0.25">
      <c r="A19" s="39" t="s">
        <v>34</v>
      </c>
      <c r="B19" s="39"/>
      <c r="C19" s="39"/>
      <c r="D19" s="45" t="s">
        <v>57</v>
      </c>
      <c r="E19" s="44"/>
      <c r="F19" s="44"/>
      <c r="G19" s="79">
        <f>SUM(G20:G31)</f>
        <v>1445249</v>
      </c>
      <c r="H19" s="79">
        <f>SUM(H20:H31)</f>
        <v>1209436</v>
      </c>
      <c r="I19" s="79">
        <f t="shared" ref="I19:J19" si="0">SUM(I20:I31)</f>
        <v>235813</v>
      </c>
      <c r="J19" s="79">
        <f t="shared" si="0"/>
        <v>10813</v>
      </c>
    </row>
    <row r="20" spans="1:10" ht="93" customHeight="1" x14ac:dyDescent="0.25">
      <c r="A20" s="31" t="s">
        <v>118</v>
      </c>
      <c r="B20" s="31" t="s">
        <v>119</v>
      </c>
      <c r="C20" s="30" t="s">
        <v>120</v>
      </c>
      <c r="D20" s="29" t="s">
        <v>121</v>
      </c>
      <c r="E20" s="78" t="s">
        <v>245</v>
      </c>
      <c r="F20" s="94" t="s">
        <v>246</v>
      </c>
      <c r="G20" s="23">
        <f>H20+I20</f>
        <v>169536</v>
      </c>
      <c r="H20" s="79">
        <v>169536</v>
      </c>
      <c r="I20" s="79"/>
      <c r="J20" s="79"/>
    </row>
    <row r="21" spans="1:10" ht="87" customHeight="1" x14ac:dyDescent="0.25">
      <c r="A21" s="126" t="s">
        <v>122</v>
      </c>
      <c r="B21" s="126" t="s">
        <v>123</v>
      </c>
      <c r="C21" s="126" t="s">
        <v>124</v>
      </c>
      <c r="D21" s="127" t="s">
        <v>125</v>
      </c>
      <c r="E21" s="78" t="s">
        <v>232</v>
      </c>
      <c r="F21" s="78" t="s">
        <v>233</v>
      </c>
      <c r="G21" s="23">
        <f>H21+I21</f>
        <v>406300</v>
      </c>
      <c r="H21" s="125">
        <v>406300</v>
      </c>
      <c r="I21" s="79"/>
      <c r="J21" s="79"/>
    </row>
    <row r="22" spans="1:10" ht="96.75" customHeight="1" x14ac:dyDescent="0.25">
      <c r="A22" s="43" t="s">
        <v>126</v>
      </c>
      <c r="B22" s="43" t="s">
        <v>127</v>
      </c>
      <c r="C22" s="42" t="s">
        <v>128</v>
      </c>
      <c r="D22" s="41" t="s">
        <v>129</v>
      </c>
      <c r="E22" s="78" t="s">
        <v>234</v>
      </c>
      <c r="F22" s="78" t="s">
        <v>235</v>
      </c>
      <c r="G22" s="23">
        <f>H22+I22</f>
        <v>387600</v>
      </c>
      <c r="H22" s="125">
        <v>387600</v>
      </c>
      <c r="I22" s="79"/>
      <c r="J22" s="79"/>
    </row>
    <row r="23" spans="1:10" ht="101.25" customHeight="1" x14ac:dyDescent="0.25">
      <c r="A23" s="31" t="s">
        <v>130</v>
      </c>
      <c r="B23" s="31" t="s">
        <v>131</v>
      </c>
      <c r="C23" s="30" t="s">
        <v>114</v>
      </c>
      <c r="D23" s="29" t="s">
        <v>132</v>
      </c>
      <c r="E23" s="78" t="s">
        <v>234</v>
      </c>
      <c r="F23" s="78" t="s">
        <v>235</v>
      </c>
      <c r="G23" s="23">
        <f>H23+I23</f>
        <v>-50000</v>
      </c>
      <c r="H23" s="125">
        <v>-50000</v>
      </c>
      <c r="I23" s="79"/>
      <c r="J23" s="79"/>
    </row>
    <row r="24" spans="1:10" ht="78.75" customHeight="1" x14ac:dyDescent="0.25">
      <c r="A24" s="43" t="s">
        <v>209</v>
      </c>
      <c r="B24" s="43" t="s">
        <v>210</v>
      </c>
      <c r="C24" s="42" t="s">
        <v>135</v>
      </c>
      <c r="D24" s="41" t="s">
        <v>211</v>
      </c>
      <c r="E24" s="127" t="s">
        <v>257</v>
      </c>
      <c r="F24" s="141" t="s">
        <v>258</v>
      </c>
      <c r="G24" s="23">
        <f t="shared" ref="G24:G27" si="1">H24+I24</f>
        <v>5000</v>
      </c>
      <c r="H24" s="125">
        <v>5000</v>
      </c>
      <c r="I24" s="79"/>
      <c r="J24" s="79"/>
    </row>
    <row r="25" spans="1:10" ht="64.5" customHeight="1" x14ac:dyDescent="0.25">
      <c r="A25" s="216" t="s">
        <v>133</v>
      </c>
      <c r="B25" s="218" t="s">
        <v>134</v>
      </c>
      <c r="C25" s="218" t="s">
        <v>135</v>
      </c>
      <c r="D25" s="220" t="s">
        <v>136</v>
      </c>
      <c r="E25" s="142" t="s">
        <v>250</v>
      </c>
      <c r="F25" s="139" t="s">
        <v>247</v>
      </c>
      <c r="G25" s="23">
        <f t="shared" si="1"/>
        <v>94000</v>
      </c>
      <c r="H25" s="125">
        <v>94000</v>
      </c>
      <c r="I25" s="79"/>
      <c r="J25" s="79"/>
    </row>
    <row r="26" spans="1:10" ht="91.5" customHeight="1" x14ac:dyDescent="0.25">
      <c r="A26" s="217"/>
      <c r="B26" s="219"/>
      <c r="C26" s="219"/>
      <c r="D26" s="221"/>
      <c r="E26" s="140" t="s">
        <v>248</v>
      </c>
      <c r="F26" s="141" t="s">
        <v>249</v>
      </c>
      <c r="G26" s="23">
        <f t="shared" si="1"/>
        <v>45000</v>
      </c>
      <c r="H26" s="125">
        <v>45000</v>
      </c>
      <c r="I26" s="79"/>
      <c r="J26" s="79"/>
    </row>
    <row r="27" spans="1:10" ht="78.75" customHeight="1" x14ac:dyDescent="0.25">
      <c r="A27" s="31" t="s">
        <v>137</v>
      </c>
      <c r="B27" s="31" t="s">
        <v>138</v>
      </c>
      <c r="C27" s="30" t="s">
        <v>139</v>
      </c>
      <c r="D27" s="29" t="s">
        <v>140</v>
      </c>
      <c r="E27" s="140" t="s">
        <v>248</v>
      </c>
      <c r="F27" s="141" t="s">
        <v>249</v>
      </c>
      <c r="G27" s="23">
        <f t="shared" si="1"/>
        <v>54000</v>
      </c>
      <c r="H27" s="125">
        <v>54000</v>
      </c>
      <c r="I27" s="79"/>
      <c r="J27" s="79"/>
    </row>
    <row r="28" spans="1:10" ht="93" customHeight="1" x14ac:dyDescent="0.25">
      <c r="A28" s="216" t="s">
        <v>141</v>
      </c>
      <c r="B28" s="216" t="s">
        <v>142</v>
      </c>
      <c r="C28" s="216" t="s">
        <v>143</v>
      </c>
      <c r="D28" s="220" t="s">
        <v>144</v>
      </c>
      <c r="E28" s="141" t="s">
        <v>56</v>
      </c>
      <c r="F28" s="127" t="s">
        <v>229</v>
      </c>
      <c r="G28" s="143">
        <f>H28+I28</f>
        <v>58813</v>
      </c>
      <c r="H28" s="125">
        <v>48000</v>
      </c>
      <c r="I28" s="79">
        <v>10813</v>
      </c>
      <c r="J28" s="144">
        <v>10813</v>
      </c>
    </row>
    <row r="29" spans="1:10" ht="67.5" customHeight="1" x14ac:dyDescent="0.25">
      <c r="A29" s="217"/>
      <c r="B29" s="217"/>
      <c r="C29" s="217"/>
      <c r="D29" s="221"/>
      <c r="E29" s="141" t="s">
        <v>251</v>
      </c>
      <c r="F29" s="127" t="s">
        <v>252</v>
      </c>
      <c r="G29" s="143">
        <f>H29+I29</f>
        <v>50000</v>
      </c>
      <c r="H29" s="125">
        <v>50000</v>
      </c>
      <c r="I29" s="79"/>
      <c r="J29" s="144"/>
    </row>
    <row r="30" spans="1:10" ht="72.75" hidden="1" customHeight="1" x14ac:dyDescent="0.25">
      <c r="A30" s="100" t="s">
        <v>110</v>
      </c>
      <c r="B30" s="100" t="s">
        <v>111</v>
      </c>
      <c r="C30" s="101" t="s">
        <v>112</v>
      </c>
      <c r="D30" s="83" t="s">
        <v>113</v>
      </c>
      <c r="E30" s="121" t="s">
        <v>116</v>
      </c>
      <c r="F30" s="104" t="s">
        <v>117</v>
      </c>
      <c r="G30" s="23">
        <f>H30+I30</f>
        <v>0</v>
      </c>
      <c r="H30" s="26">
        <v>0</v>
      </c>
      <c r="I30" s="23">
        <v>0</v>
      </c>
      <c r="J30" s="26">
        <v>0</v>
      </c>
    </row>
    <row r="31" spans="1:10" ht="52.5" customHeight="1" x14ac:dyDescent="0.25">
      <c r="A31" s="124" t="s">
        <v>174</v>
      </c>
      <c r="B31" s="122" t="s">
        <v>175</v>
      </c>
      <c r="C31" s="122" t="s">
        <v>176</v>
      </c>
      <c r="D31" s="123" t="s">
        <v>224</v>
      </c>
      <c r="E31" s="121" t="s">
        <v>227</v>
      </c>
      <c r="F31" s="104" t="s">
        <v>226</v>
      </c>
      <c r="G31" s="23">
        <f>H31+I31</f>
        <v>225000</v>
      </c>
      <c r="H31" s="26">
        <v>0</v>
      </c>
      <c r="I31" s="23">
        <v>225000</v>
      </c>
      <c r="J31" s="26">
        <v>0</v>
      </c>
    </row>
    <row r="32" spans="1:10" ht="39.75" customHeight="1" x14ac:dyDescent="0.25">
      <c r="A32" s="39" t="s">
        <v>35</v>
      </c>
      <c r="B32" s="35"/>
      <c r="C32" s="36"/>
      <c r="D32" s="40" t="s">
        <v>36</v>
      </c>
      <c r="E32" s="37"/>
      <c r="F32" s="27"/>
      <c r="G32" s="23">
        <f>G33</f>
        <v>758962</v>
      </c>
      <c r="H32" s="23">
        <f>H33</f>
        <v>2493388</v>
      </c>
      <c r="I32" s="23">
        <f>I33</f>
        <v>-1734426</v>
      </c>
      <c r="J32" s="23">
        <f>J33</f>
        <v>-1734426</v>
      </c>
    </row>
    <row r="33" spans="1:13" ht="45" customHeight="1" x14ac:dyDescent="0.25">
      <c r="A33" s="39" t="s">
        <v>37</v>
      </c>
      <c r="B33" s="35"/>
      <c r="C33" s="36"/>
      <c r="D33" s="38" t="s">
        <v>36</v>
      </c>
      <c r="E33" s="37"/>
      <c r="F33" s="27"/>
      <c r="G33" s="23">
        <f>H33+I33</f>
        <v>758962</v>
      </c>
      <c r="H33" s="23">
        <f>H34+H35+H36</f>
        <v>2493388</v>
      </c>
      <c r="I33" s="23">
        <f>I34+I35+I36</f>
        <v>-1734426</v>
      </c>
      <c r="J33" s="23">
        <f>J34+J35+J36</f>
        <v>-1734426</v>
      </c>
    </row>
    <row r="34" spans="1:13" ht="84" customHeight="1" x14ac:dyDescent="0.25">
      <c r="A34" s="31" t="s">
        <v>99</v>
      </c>
      <c r="B34" s="31" t="s">
        <v>100</v>
      </c>
      <c r="C34" s="30" t="s">
        <v>89</v>
      </c>
      <c r="D34" s="29" t="s">
        <v>90</v>
      </c>
      <c r="E34" s="210" t="s">
        <v>106</v>
      </c>
      <c r="F34" s="213" t="s">
        <v>108</v>
      </c>
      <c r="G34" s="26">
        <f>H34+I34</f>
        <v>0</v>
      </c>
      <c r="H34" s="26">
        <v>2320000</v>
      </c>
      <c r="I34" s="23">
        <v>-2320000</v>
      </c>
      <c r="J34" s="23">
        <v>-2320000</v>
      </c>
    </row>
    <row r="35" spans="1:13" ht="93.75" customHeight="1" x14ac:dyDescent="0.25">
      <c r="A35" s="43" t="s">
        <v>145</v>
      </c>
      <c r="B35" s="43" t="s">
        <v>146</v>
      </c>
      <c r="C35" s="42" t="s">
        <v>147</v>
      </c>
      <c r="D35" s="41" t="s">
        <v>148</v>
      </c>
      <c r="E35" s="211"/>
      <c r="F35" s="214"/>
      <c r="G35" s="26">
        <f>H35+I35</f>
        <v>56400</v>
      </c>
      <c r="H35" s="26">
        <v>33840</v>
      </c>
      <c r="I35" s="23">
        <v>22560</v>
      </c>
      <c r="J35" s="23">
        <v>22560</v>
      </c>
    </row>
    <row r="36" spans="1:13" ht="105" customHeight="1" x14ac:dyDescent="0.25">
      <c r="A36" s="43" t="s">
        <v>149</v>
      </c>
      <c r="B36" s="43" t="s">
        <v>150</v>
      </c>
      <c r="C36" s="42" t="s">
        <v>147</v>
      </c>
      <c r="D36" s="41" t="s">
        <v>151</v>
      </c>
      <c r="E36" s="212"/>
      <c r="F36" s="215"/>
      <c r="G36" s="26">
        <f>I36+H36</f>
        <v>702562</v>
      </c>
      <c r="H36" s="26">
        <v>139548</v>
      </c>
      <c r="I36" s="26">
        <v>563014</v>
      </c>
      <c r="J36" s="26">
        <v>563014</v>
      </c>
    </row>
    <row r="37" spans="1:13" ht="45" customHeight="1" x14ac:dyDescent="0.25">
      <c r="A37" s="34" t="s">
        <v>38</v>
      </c>
      <c r="B37" s="33"/>
      <c r="C37" s="33"/>
      <c r="D37" s="32" t="s">
        <v>55</v>
      </c>
      <c r="E37" s="28"/>
      <c r="F37" s="27"/>
      <c r="G37" s="23">
        <f>G38</f>
        <v>50712</v>
      </c>
      <c r="H37" s="23">
        <f>H38</f>
        <v>50712</v>
      </c>
      <c r="I37" s="23">
        <f>I38</f>
        <v>0</v>
      </c>
      <c r="J37" s="23">
        <f>J38</f>
        <v>0</v>
      </c>
    </row>
    <row r="38" spans="1:13" ht="42.75" customHeight="1" x14ac:dyDescent="0.25">
      <c r="A38" s="33" t="s">
        <v>39</v>
      </c>
      <c r="B38" s="33"/>
      <c r="C38" s="33"/>
      <c r="D38" s="32" t="s">
        <v>55</v>
      </c>
      <c r="E38" s="28"/>
      <c r="F38" s="27"/>
      <c r="G38" s="23">
        <f>G40+G39+G41+G42</f>
        <v>50712</v>
      </c>
      <c r="H38" s="23">
        <f>H40+H39+H41+H42</f>
        <v>50712</v>
      </c>
      <c r="I38" s="23">
        <f t="shared" ref="I38:J38" si="2">I40+I39+I41+I42</f>
        <v>0</v>
      </c>
      <c r="J38" s="23">
        <f t="shared" si="2"/>
        <v>0</v>
      </c>
    </row>
    <row r="39" spans="1:13" ht="69" hidden="1" customHeight="1" x14ac:dyDescent="0.25">
      <c r="A39" s="43" t="s">
        <v>93</v>
      </c>
      <c r="B39" s="43" t="s">
        <v>94</v>
      </c>
      <c r="C39" s="42" t="s">
        <v>81</v>
      </c>
      <c r="D39" s="41" t="s">
        <v>95</v>
      </c>
      <c r="E39" s="78" t="s">
        <v>96</v>
      </c>
      <c r="F39" s="94" t="s">
        <v>109</v>
      </c>
      <c r="G39" s="26">
        <f t="shared" ref="G39:G40" si="3">H39+I39</f>
        <v>0</v>
      </c>
      <c r="H39" s="26">
        <v>0</v>
      </c>
      <c r="I39" s="26">
        <v>0</v>
      </c>
      <c r="J39" s="26">
        <v>0</v>
      </c>
    </row>
    <row r="40" spans="1:13" ht="126" hidden="1" customHeight="1" x14ac:dyDescent="0.25">
      <c r="A40" s="91" t="s">
        <v>91</v>
      </c>
      <c r="B40" s="91" t="s">
        <v>92</v>
      </c>
      <c r="C40" s="92" t="s">
        <v>81</v>
      </c>
      <c r="D40" s="93" t="s">
        <v>82</v>
      </c>
      <c r="E40" s="95" t="s">
        <v>56</v>
      </c>
      <c r="F40" s="78" t="s">
        <v>107</v>
      </c>
      <c r="G40" s="26">
        <f t="shared" si="3"/>
        <v>0</v>
      </c>
      <c r="H40" s="26">
        <v>0</v>
      </c>
      <c r="I40" s="26">
        <v>0</v>
      </c>
      <c r="J40" s="26">
        <v>0</v>
      </c>
    </row>
    <row r="41" spans="1:13" ht="62.25" customHeight="1" x14ac:dyDescent="0.25">
      <c r="A41" s="168" t="s">
        <v>97</v>
      </c>
      <c r="B41" s="168">
        <v>9770</v>
      </c>
      <c r="C41" s="167" t="s">
        <v>81</v>
      </c>
      <c r="D41" s="167" t="s">
        <v>11</v>
      </c>
      <c r="E41" s="28" t="s">
        <v>230</v>
      </c>
      <c r="F41" s="94" t="s">
        <v>231</v>
      </c>
      <c r="G41" s="23">
        <f>H41+I41</f>
        <v>50712</v>
      </c>
      <c r="H41" s="26">
        <v>50712</v>
      </c>
      <c r="I41" s="26">
        <v>0</v>
      </c>
      <c r="J41" s="26">
        <v>0</v>
      </c>
    </row>
    <row r="42" spans="1:13" ht="52.5" hidden="1" customHeight="1" x14ac:dyDescent="0.25">
      <c r="A42" s="31" t="s">
        <v>101</v>
      </c>
      <c r="B42" s="31" t="s">
        <v>102</v>
      </c>
      <c r="C42" s="30" t="s">
        <v>81</v>
      </c>
      <c r="D42" s="29" t="s">
        <v>103</v>
      </c>
      <c r="E42" s="28" t="s">
        <v>104</v>
      </c>
      <c r="F42" s="84" t="s">
        <v>105</v>
      </c>
      <c r="G42" s="26">
        <v>0</v>
      </c>
      <c r="H42" s="26">
        <v>0</v>
      </c>
      <c r="I42" s="26">
        <v>0</v>
      </c>
      <c r="J42" s="26">
        <v>0</v>
      </c>
    </row>
    <row r="43" spans="1:13" ht="39.75" customHeight="1" x14ac:dyDescent="0.3">
      <c r="A43" s="24" t="s">
        <v>54</v>
      </c>
      <c r="B43" s="24" t="s">
        <v>54</v>
      </c>
      <c r="C43" s="24" t="s">
        <v>54</v>
      </c>
      <c r="D43" s="25" t="s">
        <v>40</v>
      </c>
      <c r="E43" s="24" t="s">
        <v>54</v>
      </c>
      <c r="F43" s="24" t="s">
        <v>54</v>
      </c>
      <c r="G43" s="79">
        <f>G18+G32+G37</f>
        <v>2254923</v>
      </c>
      <c r="H43" s="79">
        <f>H18+H32+H37</f>
        <v>3753536</v>
      </c>
      <c r="I43" s="23">
        <f>I18+I32+I37</f>
        <v>-1498613</v>
      </c>
      <c r="J43" s="23">
        <f>J18+J32+J37</f>
        <v>-1723613</v>
      </c>
    </row>
    <row r="45" spans="1:13" ht="18.75" x14ac:dyDescent="0.3">
      <c r="D45" s="209" t="s">
        <v>14</v>
      </c>
      <c r="E45" s="209"/>
      <c r="G45" s="15" t="s">
        <v>53</v>
      </c>
    </row>
    <row r="48" spans="1:13" ht="23.25" x14ac:dyDescent="0.35">
      <c r="B48" s="22"/>
      <c r="C48" s="19"/>
      <c r="D48"/>
      <c r="E48" s="22"/>
      <c r="F48" s="22"/>
      <c r="G48" s="22"/>
      <c r="H48"/>
      <c r="I48" s="22"/>
      <c r="J48" s="22"/>
      <c r="K48" s="21"/>
      <c r="M48"/>
    </row>
    <row r="49" spans="4:10" ht="18.75" x14ac:dyDescent="0.3">
      <c r="D49" s="19"/>
      <c r="E49" s="19"/>
      <c r="F49" s="20"/>
      <c r="G49" s="19"/>
      <c r="H49" s="19"/>
      <c r="I49" s="19"/>
      <c r="J49" s="19"/>
    </row>
    <row r="51" spans="4:10" ht="30.75" x14ac:dyDescent="0.45">
      <c r="G51" s="17"/>
      <c r="H51" s="17"/>
    </row>
    <row r="52" spans="4:10" ht="30.75" x14ac:dyDescent="0.45">
      <c r="G52" s="18"/>
      <c r="H52" s="18"/>
    </row>
    <row r="53" spans="4:10" ht="30.75" x14ac:dyDescent="0.45">
      <c r="G53" s="17"/>
      <c r="H53" s="17"/>
    </row>
    <row r="54" spans="4:10" ht="30.75" x14ac:dyDescent="0.45">
      <c r="G54" s="17"/>
      <c r="H54" s="17"/>
    </row>
  </sheetData>
  <mergeCells count="24">
    <mergeCell ref="D45:E45"/>
    <mergeCell ref="E34:E36"/>
    <mergeCell ref="F34:F36"/>
    <mergeCell ref="A25:A26"/>
    <mergeCell ref="B25:B26"/>
    <mergeCell ref="C25:C26"/>
    <mergeCell ref="D25:D26"/>
    <mergeCell ref="A28:A29"/>
    <mergeCell ref="B28:B29"/>
    <mergeCell ref="C28:C29"/>
    <mergeCell ref="D28:D29"/>
    <mergeCell ref="A6:J6"/>
    <mergeCell ref="A7:B7"/>
    <mergeCell ref="A10:A16"/>
    <mergeCell ref="B10:B16"/>
    <mergeCell ref="C10:C16"/>
    <mergeCell ref="D10:D16"/>
    <mergeCell ref="E10:E16"/>
    <mergeCell ref="F10:F16"/>
    <mergeCell ref="G10:G16"/>
    <mergeCell ref="H10:H16"/>
    <mergeCell ref="I10:J14"/>
    <mergeCell ref="I15:I16"/>
    <mergeCell ref="J15:J16"/>
  </mergeCell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доходи 1</vt:lpstr>
      <vt:lpstr>джерела 2</vt:lpstr>
      <vt:lpstr>видатки 3</vt:lpstr>
      <vt:lpstr>кредитування 4</vt:lpstr>
      <vt:lpstr> трансферти 5</vt:lpstr>
      <vt:lpstr>програми 6</vt:lpstr>
      <vt:lpstr>'програми 6'!Заголовки_для_печати</vt:lpstr>
      <vt:lpstr>' трансферти 5'!Область_печати</vt:lpstr>
      <vt:lpstr>'видатки 3'!Область_печати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RFU_05_DIA</dc:creator>
  <cp:lastModifiedBy>BMR-FU-BG-DIA</cp:lastModifiedBy>
  <cp:lastPrinted>2021-07-14T13:49:40Z</cp:lastPrinted>
  <dcterms:created xsi:type="dcterms:W3CDTF">2021-03-17T12:17:12Z</dcterms:created>
  <dcterms:modified xsi:type="dcterms:W3CDTF">2021-07-20T08:18:28Z</dcterms:modified>
</cp:coreProperties>
</file>