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20115" windowHeight="8010"/>
  </bookViews>
  <sheets>
    <sheet name="перелік" sheetId="1" r:id="rId1"/>
    <sheet name="декретована група" sheetId="2" r:id="rId2"/>
    <sheet name="нарко" sheetId="6" r:id="rId3"/>
    <sheet name="псих" sheetId="5" r:id="rId4"/>
    <sheet name="зброя" sheetId="4" r:id="rId5"/>
    <sheet name="водійська" sheetId="3" r:id="rId6"/>
  </sheets>
  <calcPr calcId="124519"/>
</workbook>
</file>

<file path=xl/calcChain.xml><?xml version="1.0" encoding="utf-8"?>
<calcChain xmlns="http://schemas.openxmlformats.org/spreadsheetml/2006/main">
  <c r="C25" i="3"/>
  <c r="C24"/>
  <c r="C22" i="4"/>
  <c r="C10" i="5"/>
  <c r="C11" i="6"/>
  <c r="C20" i="2"/>
  <c r="C19"/>
  <c r="C10" i="6" l="1"/>
  <c r="C12" s="1"/>
  <c r="C11" i="5"/>
  <c r="C9"/>
  <c r="C21" i="4"/>
  <c r="C23" s="1"/>
  <c r="C23" i="3"/>
  <c r="C18" i="2" l="1"/>
</calcChain>
</file>

<file path=xl/sharedStrings.xml><?xml version="1.0" encoding="utf-8"?>
<sst xmlns="http://schemas.openxmlformats.org/spreadsheetml/2006/main" count="135" uniqueCount="86">
  <si>
    <t>Найменування медичної послуги</t>
  </si>
  <si>
    <t>Код послуги</t>
  </si>
  <si>
    <t>Тариф          без ПДВ        грн.</t>
  </si>
  <si>
    <t>Тариф   з ПДВ грн.</t>
  </si>
  <si>
    <t>Проведення медичного (профілактичного) огляду лікарем невропатологом</t>
  </si>
  <si>
    <t>Проведення медичного (профілактичного) огляду лікарем хірургом</t>
  </si>
  <si>
    <t>Проведення медичного (профілактичного) огляду лікарем терапевтом</t>
  </si>
  <si>
    <t>Проведення медичного (профілактичного) огляду лікарем психіатром</t>
  </si>
  <si>
    <t>Проведення медичного (профілактичного) огляду лікарем фтизіатром</t>
  </si>
  <si>
    <t>Проведення медичного (профілактичного) огляду лікарем дерматовенерологом</t>
  </si>
  <si>
    <t>Проведення медичного (профілактичного) огляду лікарем урологом</t>
  </si>
  <si>
    <t>Проведення медичного (профілактичного) огляду лікарем отоларингологом</t>
  </si>
  <si>
    <t>Проведення аудіометрії (дослідження) лікарем отоларингологом</t>
  </si>
  <si>
    <t>Проведення вестибулометрії (дослідження) лікарем отоларингологом</t>
  </si>
  <si>
    <t>Проведення медичного (профілактичного) огляду лікарем акшер-гінекологом</t>
  </si>
  <si>
    <t>Проведення медичного (профілактичного) огляду лікарем стоматологом</t>
  </si>
  <si>
    <t>Загальний аналіз крові</t>
  </si>
  <si>
    <t>Визначення швидкості осідання еретроцитів</t>
  </si>
  <si>
    <t>Загальний аналіз крові з лейкоцитарною формулою</t>
  </si>
  <si>
    <t>Підрохунок лейкоцитарної формули</t>
  </si>
  <si>
    <t>Загальний аналіз крові на гематологічному аналізаторі</t>
  </si>
  <si>
    <t>Загальний аналіз сечі</t>
  </si>
  <si>
    <t>Аналіз глюкози крові</t>
  </si>
  <si>
    <t>Аналіз на загальний холестерин</t>
  </si>
  <si>
    <t>Аналіз калу на яйця глистів</t>
  </si>
  <si>
    <t>Визначення групи крові і резус-фактору</t>
  </si>
  <si>
    <t>Дослідження на печінкові проби</t>
  </si>
  <si>
    <t>Визначення холинестерази</t>
  </si>
  <si>
    <t>Мозок на гонорею</t>
  </si>
  <si>
    <t>Визначення активності гамма-глутамілтранспептидази</t>
  </si>
  <si>
    <t>Електрокардіографія</t>
  </si>
  <si>
    <t>Флюорографічне обстеження органів грудної клітини</t>
  </si>
  <si>
    <t>Рентгенографія</t>
  </si>
  <si>
    <t>Аналіз крові на реакцію мікропреципітації</t>
  </si>
  <si>
    <t>Проведення обов`язкових профілактичних медичних оглядів працівників окремих професій</t>
  </si>
  <si>
    <t>№ п/п</t>
  </si>
  <si>
    <t>Тариф</t>
  </si>
  <si>
    <t xml:space="preserve">Медичні (профілактичні) огляди </t>
  </si>
  <si>
    <t>Лабораторні дослідження</t>
  </si>
  <si>
    <t>Аналіз на реакцию Вассермана</t>
  </si>
  <si>
    <t>Діагностичні дослідження</t>
  </si>
  <si>
    <t>ПДВ</t>
  </si>
  <si>
    <t>Тариф з ПДВ</t>
  </si>
  <si>
    <t>Тариф без ПДВ</t>
  </si>
  <si>
    <t>Обов`язковий профілактичний медичний огляд працівників окремих професій</t>
  </si>
  <si>
    <t>Медичний огляд кандидатів у водії та водіїв транспортних засобів</t>
  </si>
  <si>
    <t>Проведення  медичного огляду кандидатів у водії та водіїв транспортних засобів</t>
  </si>
  <si>
    <t>Лікар терапевт</t>
  </si>
  <si>
    <t>Лікар дерматовенеролог</t>
  </si>
  <si>
    <t>Лікар отоларинголог</t>
  </si>
  <si>
    <t>Лікар невропатолог</t>
  </si>
  <si>
    <t>Лікар офтальмолог</t>
  </si>
  <si>
    <t>Лікар хірург</t>
  </si>
  <si>
    <t>Загальний агаліз крові</t>
  </si>
  <si>
    <t>Загальний агаліз сечі</t>
  </si>
  <si>
    <t>Переметрія</t>
  </si>
  <si>
    <t>Вестибулометрія</t>
  </si>
  <si>
    <t>Довідка щодо придатності до керування транспортним засобом ф. № 083-1/0</t>
  </si>
  <si>
    <t>Щозмінний передрейсовий та післярейсовий медичний огляд</t>
  </si>
  <si>
    <t>Разом</t>
  </si>
  <si>
    <t>Медичне обстеження, з метою видачі довідки для отримання дозволу (ліцензії) на об`дозвільної системи</t>
  </si>
  <si>
    <t>Проведення  обов`язкових попередніх та періодичних психіотричних оглядів</t>
  </si>
  <si>
    <t>Огляд лікарем психіатром</t>
  </si>
  <si>
    <t>Видача довідки</t>
  </si>
  <si>
    <t>Проведення  обов`язкового профілактичного наркологічного огляду</t>
  </si>
  <si>
    <t>Огляд лікарем наркологом</t>
  </si>
  <si>
    <t>Проведення  обов`язкового психіотричного огляду</t>
  </si>
  <si>
    <t>Забір крові</t>
  </si>
  <si>
    <t>Обстеження на антитіла LgG Cov-2</t>
  </si>
  <si>
    <t>Обстеження на антитіла LgM Cov-2</t>
  </si>
  <si>
    <t>Проведення огляд очного дна лікарем офтальмологом</t>
  </si>
  <si>
    <t>Проведення медичного (профілактичного) огляду лікарем офтальмологом</t>
  </si>
  <si>
    <t>Проведення периметрії (обстеження) лікарем офтальмологом</t>
  </si>
  <si>
    <t>Проведення медичного (профілактичного) огляду лікарем наркологом</t>
  </si>
  <si>
    <t>Проведення медичного (профілактичного) огляду лікарем з професійної паталогії</t>
  </si>
  <si>
    <t>Довідка</t>
  </si>
  <si>
    <t>до рішення виконавчого</t>
  </si>
  <si>
    <t>№</t>
  </si>
  <si>
    <t>Перелік і тарифи на платні медичні послуги,                                                     що надаються  комунальним некомерційним підприємством   «Бериславська центральна районна лікарня» Бериславської міської ради</t>
  </si>
  <si>
    <t>комітету міської ради</t>
  </si>
  <si>
    <t>Додаток 1</t>
  </si>
  <si>
    <t xml:space="preserve">Директор НКП "Бериславська районна      </t>
  </si>
  <si>
    <t>центральна лікарня"</t>
  </si>
  <si>
    <t xml:space="preserve">        Север'ян    КАРДАВА</t>
  </si>
  <si>
    <t>Проведення тонометрії (обстеження) лікарем офтальмологом</t>
  </si>
  <si>
    <t>Медичне обстеження, з метою видачі довідки для отримання дозволу (ліцензії) на об`єкт дозвільної системи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</si>
</sst>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2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right" vertical="top" wrapText="1"/>
    </xf>
    <xf numFmtId="2" fontId="2" fillId="0" borderId="4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2" fontId="6" fillId="0" borderId="1" xfId="0" applyNumberFormat="1" applyFont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2" fontId="2" fillId="2" borderId="0" xfId="0" applyNumberFormat="1" applyFont="1" applyFill="1" applyAlignment="1">
      <alignment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5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0" fillId="0" borderId="0" xfId="0" applyAlignment="1">
      <alignment vertical="top" wrapText="1"/>
    </xf>
    <xf numFmtId="0" fontId="2" fillId="2" borderId="0" xfId="0" applyFont="1" applyFill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1"/>
  <sheetViews>
    <sheetView tabSelected="1" workbookViewId="0">
      <selection sqref="A1:D58"/>
    </sheetView>
  </sheetViews>
  <sheetFormatPr defaultRowHeight="15.75"/>
  <cols>
    <col min="1" max="1" width="9.85546875" style="15" customWidth="1"/>
    <col min="2" max="2" width="57.5703125" style="15" customWidth="1"/>
    <col min="3" max="3" width="14" style="15" customWidth="1"/>
    <col min="4" max="4" width="14.42578125" style="15" customWidth="1"/>
    <col min="5" max="16384" width="9.140625" style="15"/>
  </cols>
  <sheetData>
    <row r="1" spans="1:4" ht="16.5">
      <c r="C1" s="23" t="s">
        <v>80</v>
      </c>
      <c r="D1" s="23"/>
    </row>
    <row r="2" spans="1:4" ht="15.75" customHeight="1">
      <c r="C2" s="25" t="s">
        <v>76</v>
      </c>
      <c r="D2" s="25"/>
    </row>
    <row r="3" spans="1:4" ht="17.25" customHeight="1">
      <c r="C3" s="25" t="s">
        <v>79</v>
      </c>
      <c r="D3" s="25"/>
    </row>
    <row r="4" spans="1:4" ht="12.75" customHeight="1">
      <c r="C4" s="22"/>
      <c r="D4" s="22" t="s">
        <v>77</v>
      </c>
    </row>
    <row r="6" spans="1:4" ht="54.75" customHeight="1">
      <c r="A6" s="24" t="s">
        <v>78</v>
      </c>
      <c r="B6" s="24"/>
      <c r="C6" s="24"/>
      <c r="D6" s="24"/>
    </row>
    <row r="8" spans="1:4" ht="47.25">
      <c r="A8" s="16" t="s">
        <v>1</v>
      </c>
      <c r="B8" s="16" t="s">
        <v>0</v>
      </c>
      <c r="C8" s="16" t="s">
        <v>2</v>
      </c>
      <c r="D8" s="16" t="s">
        <v>3</v>
      </c>
    </row>
    <row r="9" spans="1:4" ht="31.5">
      <c r="A9" s="17">
        <v>1</v>
      </c>
      <c r="B9" s="18" t="s">
        <v>11</v>
      </c>
      <c r="C9" s="19">
        <v>36.520000000000003</v>
      </c>
      <c r="D9" s="19">
        <v>43.83</v>
      </c>
    </row>
    <row r="10" spans="1:4" ht="31.5">
      <c r="A10" s="17">
        <v>2</v>
      </c>
      <c r="B10" s="18" t="s">
        <v>12</v>
      </c>
      <c r="C10" s="19">
        <v>26.39</v>
      </c>
      <c r="D10" s="19">
        <v>31.67</v>
      </c>
    </row>
    <row r="11" spans="1:4" ht="31.5">
      <c r="A11" s="17">
        <v>3</v>
      </c>
      <c r="B11" s="18" t="s">
        <v>13</v>
      </c>
      <c r="C11" s="19">
        <v>18.829999999999998</v>
      </c>
      <c r="D11" s="19">
        <v>22.59</v>
      </c>
    </row>
    <row r="12" spans="1:4" ht="31.5">
      <c r="A12" s="17">
        <v>4</v>
      </c>
      <c r="B12" s="18" t="s">
        <v>10</v>
      </c>
      <c r="C12" s="19">
        <v>37.65</v>
      </c>
      <c r="D12" s="19">
        <v>45.18</v>
      </c>
    </row>
    <row r="13" spans="1:4" ht="31.5">
      <c r="A13" s="17">
        <v>5</v>
      </c>
      <c r="B13" s="18" t="s">
        <v>71</v>
      </c>
      <c r="C13" s="19">
        <v>35.950000000000003</v>
      </c>
      <c r="D13" s="19">
        <v>43.14</v>
      </c>
    </row>
    <row r="14" spans="1:4" ht="31.5">
      <c r="A14" s="17">
        <v>6</v>
      </c>
      <c r="B14" s="18" t="s">
        <v>72</v>
      </c>
      <c r="C14" s="19">
        <v>45.8</v>
      </c>
      <c r="D14" s="19">
        <v>54.96</v>
      </c>
    </row>
    <row r="15" spans="1:4" ht="31.5">
      <c r="A15" s="17">
        <v>7</v>
      </c>
      <c r="B15" s="18" t="s">
        <v>84</v>
      </c>
      <c r="C15" s="19">
        <v>26.1</v>
      </c>
      <c r="D15" s="19">
        <v>31.32</v>
      </c>
    </row>
    <row r="16" spans="1:4">
      <c r="A16" s="17">
        <v>8</v>
      </c>
      <c r="B16" s="18" t="s">
        <v>70</v>
      </c>
      <c r="C16" s="19">
        <v>21.17</v>
      </c>
      <c r="D16" s="19">
        <v>25.41</v>
      </c>
    </row>
    <row r="17" spans="1:5" ht="31.5">
      <c r="A17" s="17">
        <v>9</v>
      </c>
      <c r="B17" s="18" t="s">
        <v>73</v>
      </c>
      <c r="C17" s="19">
        <v>48.4</v>
      </c>
      <c r="D17" s="19">
        <v>58.08</v>
      </c>
    </row>
    <row r="18" spans="1:5" ht="31.5">
      <c r="A18" s="17">
        <v>10</v>
      </c>
      <c r="B18" s="18" t="s">
        <v>9</v>
      </c>
      <c r="C18" s="19">
        <v>74.2</v>
      </c>
      <c r="D18" s="19">
        <v>89.04</v>
      </c>
    </row>
    <row r="19" spans="1:5" ht="31.5">
      <c r="A19" s="17">
        <v>11</v>
      </c>
      <c r="B19" s="18" t="s">
        <v>8</v>
      </c>
      <c r="C19" s="19">
        <v>47.56</v>
      </c>
      <c r="D19" s="19">
        <v>57.07</v>
      </c>
    </row>
    <row r="20" spans="1:5" ht="31.5">
      <c r="A20" s="17">
        <v>12</v>
      </c>
      <c r="B20" s="18" t="s">
        <v>7</v>
      </c>
      <c r="C20" s="19">
        <v>48.6</v>
      </c>
      <c r="D20" s="19">
        <v>58.32</v>
      </c>
    </row>
    <row r="21" spans="1:5" ht="31.5">
      <c r="A21" s="17">
        <v>13</v>
      </c>
      <c r="B21" s="18" t="s">
        <v>6</v>
      </c>
      <c r="C21" s="19">
        <v>44.24</v>
      </c>
      <c r="D21" s="19">
        <v>53.09</v>
      </c>
    </row>
    <row r="22" spans="1:5" ht="31.5">
      <c r="A22" s="17">
        <v>14</v>
      </c>
      <c r="B22" s="18" t="s">
        <v>74</v>
      </c>
      <c r="C22" s="19">
        <v>44.24</v>
      </c>
      <c r="D22" s="19">
        <v>53.09</v>
      </c>
    </row>
    <row r="23" spans="1:5" ht="31.5">
      <c r="A23" s="17">
        <v>15</v>
      </c>
      <c r="B23" s="18" t="s">
        <v>5</v>
      </c>
      <c r="C23" s="19">
        <v>45.22</v>
      </c>
      <c r="D23" s="19">
        <v>54.26</v>
      </c>
    </row>
    <row r="24" spans="1:5" ht="31.5">
      <c r="A24" s="17">
        <v>16</v>
      </c>
      <c r="B24" s="18" t="s">
        <v>4</v>
      </c>
      <c r="C24" s="19">
        <v>41.72</v>
      </c>
      <c r="D24" s="19">
        <v>50.07</v>
      </c>
      <c r="E24" s="20"/>
    </row>
    <row r="25" spans="1:5" ht="31.5">
      <c r="A25" s="17">
        <v>17</v>
      </c>
      <c r="B25" s="18" t="s">
        <v>15</v>
      </c>
      <c r="C25" s="19">
        <v>27.3</v>
      </c>
      <c r="D25" s="19">
        <v>32.76</v>
      </c>
      <c r="E25" s="20"/>
    </row>
    <row r="26" spans="1:5" ht="31.5">
      <c r="A26" s="17">
        <v>18</v>
      </c>
      <c r="B26" s="18" t="s">
        <v>14</v>
      </c>
      <c r="C26" s="19">
        <v>69.150000000000006</v>
      </c>
      <c r="D26" s="19">
        <v>82.98</v>
      </c>
      <c r="E26" s="20"/>
    </row>
    <row r="27" spans="1:5">
      <c r="A27" s="17">
        <v>19</v>
      </c>
      <c r="B27" s="18" t="s">
        <v>67</v>
      </c>
      <c r="C27" s="19">
        <v>21.51</v>
      </c>
      <c r="D27" s="19">
        <v>25.82</v>
      </c>
      <c r="E27" s="20"/>
    </row>
    <row r="28" spans="1:5">
      <c r="A28" s="17">
        <v>20</v>
      </c>
      <c r="B28" s="18" t="s">
        <v>16</v>
      </c>
      <c r="C28" s="19">
        <v>34.380000000000003</v>
      </c>
      <c r="D28" s="19">
        <v>41.25</v>
      </c>
      <c r="E28" s="20"/>
    </row>
    <row r="29" spans="1:5" ht="16.5" customHeight="1">
      <c r="A29" s="17">
        <v>21</v>
      </c>
      <c r="B29" s="18" t="s">
        <v>17</v>
      </c>
      <c r="C29" s="19">
        <v>10.09</v>
      </c>
      <c r="D29" s="19">
        <v>12.11</v>
      </c>
      <c r="E29" s="20"/>
    </row>
    <row r="30" spans="1:5">
      <c r="A30" s="17">
        <v>22</v>
      </c>
      <c r="B30" s="18" t="s">
        <v>18</v>
      </c>
      <c r="C30" s="19">
        <v>54.15</v>
      </c>
      <c r="D30" s="19">
        <v>64.98</v>
      </c>
      <c r="E30" s="20"/>
    </row>
    <row r="31" spans="1:5">
      <c r="A31" s="17">
        <v>23</v>
      </c>
      <c r="B31" s="18" t="s">
        <v>19</v>
      </c>
      <c r="C31" s="19">
        <v>18.920000000000002</v>
      </c>
      <c r="D31" s="19">
        <v>22.7</v>
      </c>
      <c r="E31" s="20"/>
    </row>
    <row r="32" spans="1:5">
      <c r="A32" s="17">
        <v>24</v>
      </c>
      <c r="B32" s="18" t="s">
        <v>20</v>
      </c>
      <c r="C32" s="19">
        <v>43.36</v>
      </c>
      <c r="D32" s="19">
        <v>52.03</v>
      </c>
      <c r="E32" s="20"/>
    </row>
    <row r="33" spans="1:5">
      <c r="A33" s="17">
        <v>25</v>
      </c>
      <c r="B33" s="18" t="s">
        <v>21</v>
      </c>
      <c r="C33" s="19">
        <v>36.08</v>
      </c>
      <c r="D33" s="19">
        <v>43.29</v>
      </c>
      <c r="E33" s="20"/>
    </row>
    <row r="34" spans="1:5">
      <c r="A34" s="17">
        <v>26</v>
      </c>
      <c r="B34" s="18" t="s">
        <v>22</v>
      </c>
      <c r="C34" s="19">
        <v>19.27</v>
      </c>
      <c r="D34" s="19">
        <v>23.12</v>
      </c>
      <c r="E34" s="20"/>
    </row>
    <row r="35" spans="1:5">
      <c r="A35" s="17">
        <v>27</v>
      </c>
      <c r="B35" s="18" t="s">
        <v>23</v>
      </c>
      <c r="C35" s="19">
        <v>23.72</v>
      </c>
      <c r="D35" s="19">
        <v>28.47</v>
      </c>
      <c r="E35" s="20"/>
    </row>
    <row r="36" spans="1:5">
      <c r="A36" s="17">
        <v>28</v>
      </c>
      <c r="B36" s="18" t="s">
        <v>24</v>
      </c>
      <c r="C36" s="19">
        <v>23.87</v>
      </c>
      <c r="D36" s="19">
        <v>28.64</v>
      </c>
      <c r="E36" s="20"/>
    </row>
    <row r="37" spans="1:5">
      <c r="A37" s="17">
        <v>29</v>
      </c>
      <c r="B37" s="18" t="s">
        <v>25</v>
      </c>
      <c r="C37" s="19">
        <v>41.74</v>
      </c>
      <c r="D37" s="19">
        <v>50.09</v>
      </c>
      <c r="E37" s="20"/>
    </row>
    <row r="38" spans="1:5">
      <c r="A38" s="17">
        <v>30</v>
      </c>
      <c r="B38" s="18" t="s">
        <v>26</v>
      </c>
      <c r="C38" s="19">
        <v>78.95</v>
      </c>
      <c r="D38" s="19">
        <v>94.74</v>
      </c>
      <c r="E38" s="20"/>
    </row>
    <row r="39" spans="1:5">
      <c r="A39" s="17">
        <v>31</v>
      </c>
      <c r="B39" s="18" t="s">
        <v>68</v>
      </c>
      <c r="C39" s="19">
        <v>42.99</v>
      </c>
      <c r="D39" s="19">
        <v>51.59</v>
      </c>
      <c r="E39" s="20"/>
    </row>
    <row r="40" spans="1:5">
      <c r="A40" s="17">
        <v>32</v>
      </c>
      <c r="B40" s="18" t="s">
        <v>69</v>
      </c>
      <c r="C40" s="19">
        <v>42.9</v>
      </c>
      <c r="D40" s="19">
        <v>51.48</v>
      </c>
      <c r="E40" s="20"/>
    </row>
    <row r="41" spans="1:5">
      <c r="A41" s="17">
        <v>33</v>
      </c>
      <c r="B41" s="18" t="s">
        <v>27</v>
      </c>
      <c r="C41" s="19">
        <v>36.5</v>
      </c>
      <c r="D41" s="19">
        <v>43.81</v>
      </c>
      <c r="E41" s="20"/>
    </row>
    <row r="42" spans="1:5">
      <c r="A42" s="17">
        <v>34</v>
      </c>
      <c r="B42" s="18" t="s">
        <v>28</v>
      </c>
      <c r="C42" s="19">
        <v>19.53</v>
      </c>
      <c r="D42" s="19">
        <v>23.44</v>
      </c>
      <c r="E42" s="20"/>
    </row>
    <row r="43" spans="1:5">
      <c r="A43" s="17">
        <v>35</v>
      </c>
      <c r="B43" s="18" t="s">
        <v>29</v>
      </c>
      <c r="C43" s="19">
        <v>49.36</v>
      </c>
      <c r="D43" s="19">
        <v>59.23</v>
      </c>
      <c r="E43" s="20"/>
    </row>
    <row r="44" spans="1:5">
      <c r="A44" s="17">
        <v>36</v>
      </c>
      <c r="B44" s="18" t="s">
        <v>33</v>
      </c>
      <c r="C44" s="19">
        <v>18.02</v>
      </c>
      <c r="D44" s="19">
        <v>21.62</v>
      </c>
      <c r="E44" s="20"/>
    </row>
    <row r="45" spans="1:5">
      <c r="A45" s="17">
        <v>37</v>
      </c>
      <c r="B45" s="18" t="s">
        <v>30</v>
      </c>
      <c r="C45" s="19">
        <v>22.98</v>
      </c>
      <c r="D45" s="19">
        <v>27.58</v>
      </c>
      <c r="E45" s="20"/>
    </row>
    <row r="46" spans="1:5">
      <c r="A46" s="17">
        <v>38</v>
      </c>
      <c r="B46" s="18" t="s">
        <v>31</v>
      </c>
      <c r="C46" s="19">
        <v>33.020000000000003</v>
      </c>
      <c r="D46" s="19">
        <v>39.630000000000003</v>
      </c>
      <c r="E46" s="20"/>
    </row>
    <row r="47" spans="1:5">
      <c r="A47" s="17">
        <v>39</v>
      </c>
      <c r="B47" s="18" t="s">
        <v>32</v>
      </c>
      <c r="C47" s="19">
        <v>60.83</v>
      </c>
      <c r="D47" s="19">
        <v>72.989999999999995</v>
      </c>
      <c r="E47" s="20"/>
    </row>
    <row r="48" spans="1:5" ht="31.5">
      <c r="A48" s="17">
        <v>40</v>
      </c>
      <c r="B48" s="18" t="s">
        <v>58</v>
      </c>
      <c r="C48" s="19">
        <v>19.399999999999999</v>
      </c>
      <c r="D48" s="19">
        <v>23.29</v>
      </c>
      <c r="E48" s="20"/>
    </row>
    <row r="49" spans="1:5" ht="31.5">
      <c r="A49" s="17">
        <v>41</v>
      </c>
      <c r="B49" s="18" t="s">
        <v>44</v>
      </c>
      <c r="C49" s="19">
        <v>256.38</v>
      </c>
      <c r="D49" s="19">
        <v>307.66000000000003</v>
      </c>
      <c r="E49" s="20"/>
    </row>
    <row r="50" spans="1:5" ht="31.5">
      <c r="A50" s="17">
        <v>42</v>
      </c>
      <c r="B50" s="18" t="s">
        <v>45</v>
      </c>
      <c r="C50" s="19">
        <v>394.97</v>
      </c>
      <c r="D50" s="19">
        <v>473.96</v>
      </c>
      <c r="E50" s="20"/>
    </row>
    <row r="51" spans="1:5" ht="47.25">
      <c r="A51" s="17">
        <v>43</v>
      </c>
      <c r="B51" s="18" t="s">
        <v>85</v>
      </c>
      <c r="C51" s="19">
        <v>331.62</v>
      </c>
      <c r="D51" s="19">
        <v>397.94</v>
      </c>
    </row>
    <row r="52" spans="1:5">
      <c r="A52" s="17">
        <v>44</v>
      </c>
      <c r="B52" s="18" t="s">
        <v>66</v>
      </c>
      <c r="C52" s="19">
        <v>53.6</v>
      </c>
      <c r="D52" s="19">
        <v>64.319999999999993</v>
      </c>
    </row>
    <row r="53" spans="1:5" ht="31.5">
      <c r="A53" s="17">
        <v>45</v>
      </c>
      <c r="B53" s="18" t="s">
        <v>64</v>
      </c>
      <c r="C53" s="17">
        <v>102.76</v>
      </c>
      <c r="D53" s="17">
        <v>123.31</v>
      </c>
    </row>
    <row r="54" spans="1:5">
      <c r="A54" s="21"/>
    </row>
    <row r="55" spans="1:5">
      <c r="A55" s="26" t="s">
        <v>81</v>
      </c>
      <c r="B55" s="27"/>
      <c r="C55" s="27"/>
      <c r="D55" s="27"/>
    </row>
    <row r="56" spans="1:5">
      <c r="A56" s="28" t="s">
        <v>82</v>
      </c>
      <c r="B56" s="29"/>
      <c r="C56" s="30" t="s">
        <v>83</v>
      </c>
      <c r="D56" s="30"/>
    </row>
    <row r="57" spans="1:5">
      <c r="A57" s="21"/>
    </row>
    <row r="58" spans="1:5">
      <c r="A58" s="21"/>
    </row>
    <row r="59" spans="1:5">
      <c r="A59" s="21"/>
    </row>
    <row r="60" spans="1:5">
      <c r="A60" s="21"/>
    </row>
    <row r="61" spans="1:5">
      <c r="A61" s="21"/>
    </row>
  </sheetData>
  <mergeCells count="6">
    <mergeCell ref="A6:D6"/>
    <mergeCell ref="C2:D2"/>
    <mergeCell ref="C3:D3"/>
    <mergeCell ref="A55:D55"/>
    <mergeCell ref="A56:B56"/>
    <mergeCell ref="C56:D56"/>
  </mergeCells>
  <pageMargins left="0.19685039370078741" right="0.19685039370078741" top="0.19685039370078741" bottom="0.19685039370078741" header="0.31496062992125984" footer="0.31496062992125984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I23"/>
  <sheetViews>
    <sheetView topLeftCell="A10" workbookViewId="0">
      <selection activeCell="C20" sqref="C20"/>
    </sheetView>
  </sheetViews>
  <sheetFormatPr defaultRowHeight="15"/>
  <cols>
    <col min="1" max="1" width="5.85546875" style="5" customWidth="1"/>
    <col min="2" max="2" width="52.42578125" style="5" customWidth="1"/>
    <col min="3" max="3" width="13.85546875" style="5" customWidth="1"/>
    <col min="4" max="16384" width="9.140625" style="5"/>
  </cols>
  <sheetData>
    <row r="2" spans="1:9" ht="37.5" customHeight="1">
      <c r="A2" s="31" t="s">
        <v>34</v>
      </c>
      <c r="B2" s="31"/>
      <c r="C2" s="31"/>
      <c r="D2" s="4"/>
      <c r="E2" s="4"/>
      <c r="F2" s="4"/>
      <c r="G2" s="4"/>
      <c r="H2" s="4"/>
      <c r="I2" s="4"/>
    </row>
    <row r="3" spans="1:9" ht="37.5" customHeight="1">
      <c r="A3" s="3"/>
      <c r="B3" s="3"/>
      <c r="C3" s="3"/>
      <c r="D3" s="4"/>
      <c r="E3" s="4"/>
      <c r="F3" s="4"/>
      <c r="G3" s="4"/>
      <c r="H3" s="4"/>
      <c r="I3" s="4"/>
    </row>
    <row r="4" spans="1:9" ht="37.5" customHeight="1">
      <c r="A4" s="3"/>
      <c r="B4" s="3"/>
      <c r="C4" s="3"/>
      <c r="D4" s="4"/>
      <c r="E4" s="4"/>
      <c r="F4" s="4"/>
      <c r="G4" s="4"/>
      <c r="H4" s="4"/>
      <c r="I4" s="4"/>
    </row>
    <row r="6" spans="1:9" ht="34.5" customHeight="1">
      <c r="A6" s="2" t="s">
        <v>35</v>
      </c>
      <c r="B6" s="2" t="s">
        <v>0</v>
      </c>
      <c r="C6" s="2" t="s">
        <v>36</v>
      </c>
    </row>
    <row r="7" spans="1:9" ht="15.75">
      <c r="A7" s="32" t="s">
        <v>37</v>
      </c>
      <c r="B7" s="33"/>
      <c r="C7" s="34"/>
    </row>
    <row r="8" spans="1:9" ht="15.75">
      <c r="A8" s="1">
        <v>1</v>
      </c>
      <c r="B8" s="1" t="s">
        <v>47</v>
      </c>
      <c r="C8" s="6">
        <v>44.24</v>
      </c>
    </row>
    <row r="9" spans="1:9" ht="15.75">
      <c r="A9" s="1">
        <v>2</v>
      </c>
      <c r="B9" s="1" t="s">
        <v>48</v>
      </c>
      <c r="C9" s="6">
        <v>74.2</v>
      </c>
    </row>
    <row r="10" spans="1:9" ht="15.75">
      <c r="A10" s="1">
        <v>3</v>
      </c>
      <c r="B10" s="1" t="s">
        <v>49</v>
      </c>
      <c r="C10" s="6">
        <v>36.520000000000003</v>
      </c>
    </row>
    <row r="11" spans="1:9" ht="15.75">
      <c r="A11" s="32" t="s">
        <v>38</v>
      </c>
      <c r="B11" s="33"/>
      <c r="C11" s="34"/>
    </row>
    <row r="12" spans="1:9" ht="15.75">
      <c r="A12" s="8">
        <v>1</v>
      </c>
      <c r="B12" s="7" t="s">
        <v>39</v>
      </c>
      <c r="C12" s="9">
        <v>25</v>
      </c>
    </row>
    <row r="13" spans="1:9" ht="15.75">
      <c r="A13" s="1">
        <v>2</v>
      </c>
      <c r="B13" s="1" t="s">
        <v>28</v>
      </c>
      <c r="C13" s="6">
        <v>19.53</v>
      </c>
    </row>
    <row r="14" spans="1:9" ht="15.75">
      <c r="A14" s="1">
        <v>3</v>
      </c>
      <c r="B14" s="1" t="s">
        <v>24</v>
      </c>
      <c r="C14" s="6">
        <v>23.87</v>
      </c>
    </row>
    <row r="15" spans="1:9" ht="15.75">
      <c r="A15" s="32" t="s">
        <v>40</v>
      </c>
      <c r="B15" s="33"/>
      <c r="C15" s="34"/>
    </row>
    <row r="16" spans="1:9" ht="21" customHeight="1">
      <c r="A16" s="1">
        <v>1</v>
      </c>
      <c r="B16" s="1" t="s">
        <v>31</v>
      </c>
      <c r="C16" s="6">
        <v>33.020000000000003</v>
      </c>
    </row>
    <row r="17" spans="1:3" ht="15.75">
      <c r="A17" s="1"/>
      <c r="B17" s="12"/>
      <c r="C17" s="1"/>
    </row>
    <row r="18" spans="1:3" ht="15.75">
      <c r="A18" s="1"/>
      <c r="B18" s="13" t="s">
        <v>43</v>
      </c>
      <c r="C18" s="14">
        <f>C8+C9+C10+C12+C13+C14+C16</f>
        <v>256.38</v>
      </c>
    </row>
    <row r="19" spans="1:3" ht="15.75">
      <c r="A19" s="1"/>
      <c r="B19" s="13" t="s">
        <v>41</v>
      </c>
      <c r="C19" s="13">
        <f>C18*20%</f>
        <v>51.276000000000003</v>
      </c>
    </row>
    <row r="20" spans="1:3" ht="15.75">
      <c r="A20" s="1"/>
      <c r="B20" s="13" t="s">
        <v>42</v>
      </c>
      <c r="C20" s="14">
        <f>C18+C19</f>
        <v>307.65600000000001</v>
      </c>
    </row>
    <row r="21" spans="1:3" ht="15.75">
      <c r="A21" s="10"/>
      <c r="B21" s="10"/>
      <c r="C21" s="10"/>
    </row>
    <row r="22" spans="1:3" ht="15.75">
      <c r="A22" s="10"/>
      <c r="B22" s="10"/>
      <c r="C22" s="10"/>
    </row>
    <row r="23" spans="1:3">
      <c r="A23" s="11"/>
      <c r="B23" s="11"/>
      <c r="C23" s="11"/>
    </row>
  </sheetData>
  <mergeCells count="4">
    <mergeCell ref="A2:C2"/>
    <mergeCell ref="A7:C7"/>
    <mergeCell ref="A11:C11"/>
    <mergeCell ref="A15:C15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I15"/>
  <sheetViews>
    <sheetView topLeftCell="A4" workbookViewId="0">
      <selection activeCell="C12" sqref="C12"/>
    </sheetView>
  </sheetViews>
  <sheetFormatPr defaultRowHeight="15"/>
  <cols>
    <col min="1" max="1" width="5.85546875" style="5" customWidth="1"/>
    <col min="2" max="2" width="52.42578125" style="5" customWidth="1"/>
    <col min="3" max="3" width="13.85546875" style="5" customWidth="1"/>
    <col min="4" max="16384" width="9.140625" style="5"/>
  </cols>
  <sheetData>
    <row r="2" spans="1:9" ht="37.5" customHeight="1">
      <c r="A2" s="31" t="s">
        <v>64</v>
      </c>
      <c r="B2" s="31"/>
      <c r="C2" s="31"/>
      <c r="D2" s="4"/>
      <c r="E2" s="4"/>
      <c r="F2" s="4"/>
      <c r="G2" s="4"/>
      <c r="H2" s="4"/>
      <c r="I2" s="4"/>
    </row>
    <row r="3" spans="1:9" ht="16.5" customHeight="1">
      <c r="A3" s="3"/>
      <c r="B3" s="3"/>
      <c r="C3" s="3"/>
      <c r="D3" s="4"/>
      <c r="E3" s="4"/>
      <c r="F3" s="4"/>
      <c r="G3" s="4"/>
      <c r="H3" s="4"/>
      <c r="I3" s="4"/>
    </row>
    <row r="4" spans="1:9" ht="17.25" customHeight="1">
      <c r="A4" s="3"/>
      <c r="B4" s="3"/>
      <c r="C4" s="3"/>
      <c r="D4" s="4"/>
      <c r="E4" s="4"/>
      <c r="F4" s="4"/>
      <c r="G4" s="4"/>
      <c r="H4" s="4"/>
      <c r="I4" s="4"/>
    </row>
    <row r="6" spans="1:9" ht="34.5" customHeight="1">
      <c r="A6" s="2" t="s">
        <v>35</v>
      </c>
      <c r="B6" s="2" t="s">
        <v>0</v>
      </c>
      <c r="C6" s="2" t="s">
        <v>36</v>
      </c>
    </row>
    <row r="7" spans="1:9" ht="15.75">
      <c r="A7" s="1">
        <v>1</v>
      </c>
      <c r="B7" s="1" t="s">
        <v>65</v>
      </c>
      <c r="C7" s="6">
        <v>48.4</v>
      </c>
    </row>
    <row r="8" spans="1:9" ht="31.5">
      <c r="A8" s="1">
        <v>2</v>
      </c>
      <c r="B8" s="1" t="s">
        <v>29</v>
      </c>
      <c r="C8" s="6">
        <v>49.36</v>
      </c>
    </row>
    <row r="9" spans="1:9" ht="15.75">
      <c r="A9" s="1">
        <v>3</v>
      </c>
      <c r="B9" s="1" t="s">
        <v>63</v>
      </c>
      <c r="C9" s="6">
        <v>5</v>
      </c>
    </row>
    <row r="10" spans="1:9" ht="15.75">
      <c r="A10" s="1"/>
      <c r="B10" s="13" t="s">
        <v>59</v>
      </c>
      <c r="C10" s="14">
        <f>C7+C8+C9</f>
        <v>102.75999999999999</v>
      </c>
    </row>
    <row r="11" spans="1:9" ht="15.75">
      <c r="A11" s="1"/>
      <c r="B11" s="13" t="s">
        <v>41</v>
      </c>
      <c r="C11" s="14">
        <f>C10*20%</f>
        <v>20.552</v>
      </c>
    </row>
    <row r="12" spans="1:9" ht="15.75">
      <c r="A12" s="1"/>
      <c r="B12" s="13" t="s">
        <v>36</v>
      </c>
      <c r="C12" s="14">
        <f>SUM(C10:C11)</f>
        <v>123.31199999999998</v>
      </c>
    </row>
    <row r="13" spans="1:9" ht="15.75">
      <c r="A13" s="10"/>
      <c r="B13" s="10"/>
      <c r="C13" s="10"/>
    </row>
    <row r="14" spans="1:9" ht="15.75">
      <c r="A14" s="10"/>
      <c r="B14" s="10"/>
      <c r="C14" s="10"/>
    </row>
    <row r="15" spans="1:9">
      <c r="A15" s="11"/>
      <c r="B15" s="11"/>
      <c r="C15" s="11"/>
    </row>
  </sheetData>
  <mergeCells count="1">
    <mergeCell ref="A2:C2"/>
  </mergeCells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I14"/>
  <sheetViews>
    <sheetView workbookViewId="0">
      <selection activeCell="C11" sqref="C11"/>
    </sheetView>
  </sheetViews>
  <sheetFormatPr defaultRowHeight="15"/>
  <cols>
    <col min="1" max="1" width="5.85546875" style="5" customWidth="1"/>
    <col min="2" max="2" width="52.42578125" style="5" customWidth="1"/>
    <col min="3" max="3" width="13.85546875" style="5" customWidth="1"/>
    <col min="4" max="16384" width="9.140625" style="5"/>
  </cols>
  <sheetData>
    <row r="2" spans="1:9" ht="37.5" customHeight="1">
      <c r="A2" s="31" t="s">
        <v>61</v>
      </c>
      <c r="B2" s="31"/>
      <c r="C2" s="31"/>
      <c r="D2" s="4"/>
      <c r="E2" s="4"/>
      <c r="F2" s="4"/>
      <c r="G2" s="4"/>
      <c r="H2" s="4"/>
      <c r="I2" s="4"/>
    </row>
    <row r="3" spans="1:9" ht="16.5" customHeight="1">
      <c r="A3" s="3"/>
      <c r="B3" s="3"/>
      <c r="C3" s="3"/>
      <c r="D3" s="4"/>
      <c r="E3" s="4"/>
      <c r="F3" s="4"/>
      <c r="G3" s="4"/>
      <c r="H3" s="4"/>
      <c r="I3" s="4"/>
    </row>
    <row r="4" spans="1:9" ht="17.25" customHeight="1">
      <c r="A4" s="3"/>
      <c r="B4" s="3"/>
      <c r="C4" s="3"/>
      <c r="D4" s="4"/>
      <c r="E4" s="4"/>
      <c r="F4" s="4"/>
      <c r="G4" s="4"/>
      <c r="H4" s="4"/>
      <c r="I4" s="4"/>
    </row>
    <row r="6" spans="1:9" ht="34.5" customHeight="1">
      <c r="A6" s="2" t="s">
        <v>35</v>
      </c>
      <c r="B6" s="2" t="s">
        <v>0</v>
      </c>
      <c r="C6" s="2" t="s">
        <v>36</v>
      </c>
    </row>
    <row r="7" spans="1:9" ht="15.75">
      <c r="A7" s="1">
        <v>1</v>
      </c>
      <c r="B7" s="1" t="s">
        <v>62</v>
      </c>
      <c r="C7" s="6">
        <v>48.6</v>
      </c>
    </row>
    <row r="8" spans="1:9" ht="15.75">
      <c r="A8" s="1">
        <v>2</v>
      </c>
      <c r="B8" s="1" t="s">
        <v>63</v>
      </c>
      <c r="C8" s="6">
        <v>5</v>
      </c>
    </row>
    <row r="9" spans="1:9" ht="15.75">
      <c r="A9" s="1"/>
      <c r="B9" s="13" t="s">
        <v>59</v>
      </c>
      <c r="C9" s="14">
        <f>C7+C8</f>
        <v>53.6</v>
      </c>
    </row>
    <row r="10" spans="1:9" ht="15.75">
      <c r="A10" s="1"/>
      <c r="B10" s="13" t="s">
        <v>41</v>
      </c>
      <c r="C10" s="14">
        <f>C9*20%</f>
        <v>10.72</v>
      </c>
    </row>
    <row r="11" spans="1:9" ht="15.75">
      <c r="A11" s="1"/>
      <c r="B11" s="13" t="s">
        <v>36</v>
      </c>
      <c r="C11" s="14">
        <f>SUM(C9:C10)</f>
        <v>64.320000000000007</v>
      </c>
    </row>
    <row r="12" spans="1:9" ht="15.75">
      <c r="A12" s="10"/>
      <c r="B12" s="10"/>
      <c r="C12" s="10"/>
    </row>
    <row r="13" spans="1:9" ht="15.75">
      <c r="A13" s="10"/>
      <c r="B13" s="10"/>
      <c r="C13" s="10"/>
    </row>
    <row r="14" spans="1:9">
      <c r="A14" s="11"/>
      <c r="B14" s="11"/>
      <c r="C14" s="11"/>
    </row>
  </sheetData>
  <mergeCells count="1">
    <mergeCell ref="A2:C2"/>
  </mergeCells>
  <pageMargins left="0.7" right="0.7" top="0.75" bottom="0.75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I26"/>
  <sheetViews>
    <sheetView topLeftCell="A11" workbookViewId="0">
      <selection activeCell="C23" sqref="C23"/>
    </sheetView>
  </sheetViews>
  <sheetFormatPr defaultRowHeight="15"/>
  <cols>
    <col min="1" max="1" width="5.85546875" style="5" customWidth="1"/>
    <col min="2" max="2" width="52.42578125" style="5" customWidth="1"/>
    <col min="3" max="3" width="13.85546875" style="5" customWidth="1"/>
    <col min="4" max="16384" width="9.140625" style="5"/>
  </cols>
  <sheetData>
    <row r="2" spans="1:9" ht="37.5" customHeight="1">
      <c r="A2" s="31" t="s">
        <v>60</v>
      </c>
      <c r="B2" s="31"/>
      <c r="C2" s="31"/>
      <c r="D2" s="4"/>
      <c r="E2" s="4"/>
      <c r="F2" s="4"/>
      <c r="G2" s="4"/>
      <c r="H2" s="4"/>
      <c r="I2" s="4"/>
    </row>
    <row r="3" spans="1:9" ht="16.5" customHeight="1">
      <c r="A3" s="3"/>
      <c r="B3" s="3"/>
      <c r="C3" s="3"/>
      <c r="D3" s="4"/>
      <c r="E3" s="4"/>
      <c r="F3" s="4"/>
      <c r="G3" s="4"/>
      <c r="H3" s="4"/>
      <c r="I3" s="4"/>
    </row>
    <row r="4" spans="1:9" ht="17.25" customHeight="1">
      <c r="A4" s="3"/>
      <c r="B4" s="3"/>
      <c r="C4" s="3"/>
      <c r="D4" s="4"/>
      <c r="E4" s="4"/>
      <c r="F4" s="4"/>
      <c r="G4" s="4"/>
      <c r="H4" s="4"/>
      <c r="I4" s="4"/>
    </row>
    <row r="6" spans="1:9" ht="34.5" customHeight="1">
      <c r="A6" s="2" t="s">
        <v>35</v>
      </c>
      <c r="B6" s="2" t="s">
        <v>0</v>
      </c>
      <c r="C6" s="2" t="s">
        <v>36</v>
      </c>
    </row>
    <row r="7" spans="1:9" ht="15.75">
      <c r="A7" s="32" t="s">
        <v>37</v>
      </c>
      <c r="B7" s="33"/>
      <c r="C7" s="34"/>
    </row>
    <row r="8" spans="1:9" ht="15.75">
      <c r="A8" s="1">
        <v>1</v>
      </c>
      <c r="B8" s="1" t="s">
        <v>47</v>
      </c>
      <c r="C8" s="6">
        <v>44.24</v>
      </c>
    </row>
    <row r="9" spans="1:9" ht="15.75">
      <c r="A9" s="1">
        <v>2</v>
      </c>
      <c r="B9" s="1" t="s">
        <v>50</v>
      </c>
      <c r="C9" s="6">
        <v>41.72</v>
      </c>
    </row>
    <row r="10" spans="1:9" ht="15.75">
      <c r="A10" s="1">
        <v>3</v>
      </c>
      <c r="B10" s="1" t="s">
        <v>49</v>
      </c>
      <c r="C10" s="6">
        <v>36.520000000000003</v>
      </c>
    </row>
    <row r="11" spans="1:9" ht="15.75">
      <c r="A11" s="1">
        <v>4</v>
      </c>
      <c r="B11" s="1" t="s">
        <v>51</v>
      </c>
      <c r="C11" s="1">
        <v>35.950000000000003</v>
      </c>
    </row>
    <row r="12" spans="1:9" ht="15.75">
      <c r="A12" s="32" t="s">
        <v>38</v>
      </c>
      <c r="B12" s="33"/>
      <c r="C12" s="34"/>
    </row>
    <row r="13" spans="1:9" ht="15.75">
      <c r="A13" s="8">
        <v>1</v>
      </c>
      <c r="B13" s="7" t="s">
        <v>53</v>
      </c>
      <c r="C13" s="9">
        <v>43.36</v>
      </c>
    </row>
    <row r="14" spans="1:9" ht="15.75">
      <c r="A14" s="1">
        <v>2</v>
      </c>
      <c r="B14" s="7" t="s">
        <v>54</v>
      </c>
      <c r="C14" s="6">
        <v>36.08</v>
      </c>
    </row>
    <row r="15" spans="1:9" ht="15.75">
      <c r="A15" s="1">
        <v>3</v>
      </c>
      <c r="B15" s="1" t="s">
        <v>22</v>
      </c>
      <c r="C15" s="6">
        <v>19.27</v>
      </c>
    </row>
    <row r="16" spans="1:9" ht="15.75">
      <c r="A16" s="32" t="s">
        <v>40</v>
      </c>
      <c r="B16" s="33"/>
      <c r="C16" s="34"/>
    </row>
    <row r="17" spans="1:3" ht="16.5" customHeight="1">
      <c r="A17" s="1">
        <v>1</v>
      </c>
      <c r="B17" s="1" t="s">
        <v>30</v>
      </c>
      <c r="C17" s="6">
        <v>22.98</v>
      </c>
    </row>
    <row r="18" spans="1:3" ht="15.75">
      <c r="A18" s="1">
        <v>2</v>
      </c>
      <c r="B18" s="1" t="s">
        <v>55</v>
      </c>
      <c r="C18" s="1">
        <v>45.8</v>
      </c>
    </row>
    <row r="19" spans="1:3" ht="15.75">
      <c r="A19" s="1"/>
      <c r="B19" s="1"/>
      <c r="C19" s="1"/>
    </row>
    <row r="20" spans="1:3" ht="15.75">
      <c r="A20" s="1"/>
      <c r="B20" s="1" t="s">
        <v>75</v>
      </c>
      <c r="C20" s="6">
        <v>5.7</v>
      </c>
    </row>
    <row r="21" spans="1:3" ht="15.75">
      <c r="A21" s="1"/>
      <c r="B21" s="13" t="s">
        <v>59</v>
      </c>
      <c r="C21" s="14">
        <f>C8+C9+C10+C11+C13+C14+C15+C17+C18+C20</f>
        <v>331.62</v>
      </c>
    </row>
    <row r="22" spans="1:3" ht="15.75">
      <c r="A22" s="1"/>
      <c r="B22" s="13" t="s">
        <v>41</v>
      </c>
      <c r="C22" s="14">
        <f>C21*20%</f>
        <v>66.323999999999998</v>
      </c>
    </row>
    <row r="23" spans="1:3" ht="15.75">
      <c r="A23" s="1"/>
      <c r="B23" s="13" t="s">
        <v>36</v>
      </c>
      <c r="C23" s="14">
        <f>SUM(C21:C22)</f>
        <v>397.94400000000002</v>
      </c>
    </row>
    <row r="24" spans="1:3" ht="15.75">
      <c r="A24" s="10"/>
      <c r="B24" s="10"/>
      <c r="C24" s="10"/>
    </row>
    <row r="25" spans="1:3" ht="15.75">
      <c r="A25" s="10"/>
      <c r="B25" s="10"/>
      <c r="C25" s="10"/>
    </row>
    <row r="26" spans="1:3">
      <c r="A26" s="11"/>
      <c r="B26" s="11"/>
      <c r="C26" s="11"/>
    </row>
  </sheetData>
  <mergeCells count="4">
    <mergeCell ref="A2:C2"/>
    <mergeCell ref="A7:C7"/>
    <mergeCell ref="A12:C12"/>
    <mergeCell ref="A16:C16"/>
  </mergeCell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I28"/>
  <sheetViews>
    <sheetView topLeftCell="A16" workbookViewId="0">
      <selection activeCell="C26" sqref="C26"/>
    </sheetView>
  </sheetViews>
  <sheetFormatPr defaultRowHeight="15"/>
  <cols>
    <col min="1" max="1" width="5.85546875" style="5" customWidth="1"/>
    <col min="2" max="2" width="52.42578125" style="5" customWidth="1"/>
    <col min="3" max="3" width="13.85546875" style="5" customWidth="1"/>
    <col min="4" max="16384" width="9.140625" style="5"/>
  </cols>
  <sheetData>
    <row r="2" spans="1:9" ht="37.5" customHeight="1">
      <c r="A2" s="31" t="s">
        <v>46</v>
      </c>
      <c r="B2" s="31"/>
      <c r="C2" s="31"/>
      <c r="D2" s="4"/>
      <c r="E2" s="4"/>
      <c r="F2" s="4"/>
      <c r="G2" s="4"/>
      <c r="H2" s="4"/>
      <c r="I2" s="4"/>
    </row>
    <row r="3" spans="1:9" ht="16.5" customHeight="1">
      <c r="A3" s="3"/>
      <c r="B3" s="3"/>
      <c r="C3" s="3"/>
      <c r="D3" s="4"/>
      <c r="E3" s="4"/>
      <c r="F3" s="4"/>
      <c r="G3" s="4"/>
      <c r="H3" s="4"/>
      <c r="I3" s="4"/>
    </row>
    <row r="4" spans="1:9" ht="17.25" customHeight="1">
      <c r="A4" s="3"/>
      <c r="B4" s="3"/>
      <c r="C4" s="3"/>
      <c r="D4" s="4"/>
      <c r="E4" s="4"/>
      <c r="F4" s="4"/>
      <c r="G4" s="4"/>
      <c r="H4" s="4"/>
      <c r="I4" s="4"/>
    </row>
    <row r="6" spans="1:9" ht="34.5" customHeight="1">
      <c r="A6" s="2" t="s">
        <v>35</v>
      </c>
      <c r="B6" s="2" t="s">
        <v>0</v>
      </c>
      <c r="C6" s="2" t="s">
        <v>36</v>
      </c>
    </row>
    <row r="7" spans="1:9" ht="15.75">
      <c r="A7" s="32" t="s">
        <v>37</v>
      </c>
      <c r="B7" s="33"/>
      <c r="C7" s="34"/>
    </row>
    <row r="8" spans="1:9" ht="15.75">
      <c r="A8" s="1">
        <v>1</v>
      </c>
      <c r="B8" s="1" t="s">
        <v>47</v>
      </c>
      <c r="C8" s="6">
        <v>44.24</v>
      </c>
    </row>
    <row r="9" spans="1:9" ht="15.75">
      <c r="A9" s="1">
        <v>2</v>
      </c>
      <c r="B9" s="1" t="s">
        <v>50</v>
      </c>
      <c r="C9" s="6">
        <v>41.72</v>
      </c>
    </row>
    <row r="10" spans="1:9" ht="15.75">
      <c r="A10" s="1">
        <v>3</v>
      </c>
      <c r="B10" s="1" t="s">
        <v>49</v>
      </c>
      <c r="C10" s="6">
        <v>36.520000000000003</v>
      </c>
    </row>
    <row r="11" spans="1:9" ht="15.75">
      <c r="A11" s="1">
        <v>4</v>
      </c>
      <c r="B11" s="1" t="s">
        <v>51</v>
      </c>
      <c r="C11" s="1">
        <v>35.950000000000003</v>
      </c>
    </row>
    <row r="12" spans="1:9" ht="15.75">
      <c r="A12" s="1">
        <v>5</v>
      </c>
      <c r="B12" s="1" t="s">
        <v>52</v>
      </c>
      <c r="C12" s="1">
        <v>45.22</v>
      </c>
    </row>
    <row r="13" spans="1:9" ht="15.75">
      <c r="A13" s="32" t="s">
        <v>38</v>
      </c>
      <c r="B13" s="33"/>
      <c r="C13" s="34"/>
    </row>
    <row r="14" spans="1:9" ht="15.75">
      <c r="A14" s="8">
        <v>1</v>
      </c>
      <c r="B14" s="7" t="s">
        <v>53</v>
      </c>
      <c r="C14" s="9">
        <v>43.36</v>
      </c>
    </row>
    <row r="15" spans="1:9" ht="15.75">
      <c r="A15" s="1">
        <v>2</v>
      </c>
      <c r="B15" s="7" t="s">
        <v>54</v>
      </c>
      <c r="C15" s="6">
        <v>36.08</v>
      </c>
    </row>
    <row r="16" spans="1:9" ht="15.75">
      <c r="A16" s="1">
        <v>3</v>
      </c>
      <c r="B16" s="1" t="s">
        <v>22</v>
      </c>
      <c r="C16" s="6">
        <v>19.27</v>
      </c>
    </row>
    <row r="17" spans="1:3" ht="15.75">
      <c r="A17" s="32" t="s">
        <v>40</v>
      </c>
      <c r="B17" s="33"/>
      <c r="C17" s="34"/>
    </row>
    <row r="18" spans="1:3" ht="16.5" customHeight="1">
      <c r="A18" s="1">
        <v>1</v>
      </c>
      <c r="B18" s="1" t="s">
        <v>30</v>
      </c>
      <c r="C18" s="6">
        <v>22.98</v>
      </c>
    </row>
    <row r="19" spans="1:3" ht="15.75">
      <c r="A19" s="1">
        <v>2</v>
      </c>
      <c r="B19" s="1" t="s">
        <v>55</v>
      </c>
      <c r="C19" s="1">
        <v>45.8</v>
      </c>
    </row>
    <row r="20" spans="1:3" ht="15.75">
      <c r="A20" s="1">
        <v>3</v>
      </c>
      <c r="B20" s="1" t="s">
        <v>56</v>
      </c>
      <c r="C20" s="6">
        <v>18.829999999999998</v>
      </c>
    </row>
    <row r="21" spans="1:3" ht="15.75">
      <c r="A21" s="1"/>
      <c r="B21" s="1"/>
      <c r="C21" s="1"/>
    </row>
    <row r="22" spans="1:3" ht="31.5">
      <c r="A22" s="1"/>
      <c r="B22" s="1" t="s">
        <v>57</v>
      </c>
      <c r="C22" s="6">
        <v>5</v>
      </c>
    </row>
    <row r="23" spans="1:3" ht="15.75">
      <c r="A23" s="1"/>
      <c r="B23" s="13" t="s">
        <v>59</v>
      </c>
      <c r="C23" s="14">
        <f>C8+C9+C10+C11+C12+C14+C15+C16+C18+C19+C20+C22</f>
        <v>394.96999999999997</v>
      </c>
    </row>
    <row r="24" spans="1:3" ht="15.75">
      <c r="A24" s="1"/>
      <c r="B24" s="13" t="s">
        <v>41</v>
      </c>
      <c r="C24" s="14">
        <f>C23*20%</f>
        <v>78.994</v>
      </c>
    </row>
    <row r="25" spans="1:3" ht="15.75">
      <c r="A25" s="1"/>
      <c r="B25" s="13" t="s">
        <v>36</v>
      </c>
      <c r="C25" s="14">
        <f>C23+C24</f>
        <v>473.96399999999994</v>
      </c>
    </row>
    <row r="26" spans="1:3" ht="15.75">
      <c r="A26" s="10"/>
      <c r="B26" s="10"/>
      <c r="C26" s="10"/>
    </row>
    <row r="27" spans="1:3" ht="15.75">
      <c r="A27" s="10"/>
      <c r="B27" s="10"/>
      <c r="C27" s="10"/>
    </row>
    <row r="28" spans="1:3">
      <c r="A28" s="11"/>
      <c r="B28" s="11"/>
      <c r="C28" s="11"/>
    </row>
  </sheetData>
  <mergeCells count="4">
    <mergeCell ref="A2:C2"/>
    <mergeCell ref="A7:C7"/>
    <mergeCell ref="A13:C13"/>
    <mergeCell ref="A17:C17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перелік</vt:lpstr>
      <vt:lpstr>декретована група</vt:lpstr>
      <vt:lpstr>нарко</vt:lpstr>
      <vt:lpstr>псих</vt:lpstr>
      <vt:lpstr>зброя</vt:lpstr>
      <vt:lpstr>водійська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Olena</cp:lastModifiedBy>
  <cp:lastPrinted>2021-04-29T04:41:18Z</cp:lastPrinted>
  <dcterms:created xsi:type="dcterms:W3CDTF">2020-09-10T13:46:29Z</dcterms:created>
  <dcterms:modified xsi:type="dcterms:W3CDTF">2021-04-29T04:47:54Z</dcterms:modified>
</cp:coreProperties>
</file>